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44" documentId="13_ncr:1_{F6CB121F-512D-4AA6-A0C1-0FB36C537598}" xr6:coauthVersionLast="47" xr6:coauthVersionMax="47" xr10:uidLastSave="{1120BA8C-1F5F-491A-80BF-D7B241E60F1A}"/>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<sst xmlns="http://schemas.openxmlformats.org/spreadsheetml/2006/main" count="178594" uniqueCount="39082">
  <si>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</si>
  <si>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</si>
  <si>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</si>
  <si>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</si>
  <si>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</si>
  <si>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</si>
  <si>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</si>
  <si>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</si>
  <si>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</si>
  <si>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</si>
  <si>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</si>
  <si>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</si>
  <si>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</si>
  <si>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</si>
  <si>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</si>
  <si>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</si>
  <si>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</si>
  <si>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</si>
  <si>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</si>
  <si>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</si>
  <si>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</si>
  <si>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</si>
  <si>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</si>
  <si>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</si>
  <si>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</si>
  <si>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</si>
  <si>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</si>
  <si>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</si>
  <si>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</si>
  <si>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</si>
  <si>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</si>
  <si>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</si>
  <si>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</si>
  <si>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</si>
  <si>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</si>
  <si>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</si>
  <si>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</si>
  <si>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</si>
  <si>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</si>
  <si>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</si>
  <si>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</si>
  <si>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</si>
  <si>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</si>
  <si>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</si>
  <si>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</si>
  <si>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</si>
  <si>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</si>
  <si>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</si>
  <si>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</si>
  <si>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</si>
  <si>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</si>
  <si>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</si>
  <si>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</si>
  <si>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</si>
  <si>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</si>
  <si>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</si>
  <si>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</si>
  <si>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</si>
  <si>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</si>
  <si>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</si>
  <si>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</si>
  <si>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</si>
  <si>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</si>
  <si>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</si>
  <si>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</si>
  <si>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</si>
  <si>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</si>
  <si>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</si>
  <si>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</si>
  <si>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</si>
  <si>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</si>
  <si>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</si>
  <si>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</si>
  <si>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</si>
  <si>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</si>
  <si>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</si>
  <si>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</si>
  <si>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</si>
  <si>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</si>
  <si>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</si>
  <si>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</si>
  <si>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</si>
  <si>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</si>
  <si>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</si>
  <si>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</si>
  <si>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</si>
  <si>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</si>
  <si>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</si>
  <si>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</si>
  <si>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</si>
  <si>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</si>
  <si>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</si>
  <si>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</si>
  <si>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</si>
  <si>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</si>
  <si>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</si>
  <si>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</si>
  <si>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</si>
  <si>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</si>
  <si>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</si>
  <si>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</si>
  <si>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</si>
  <si>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</si>
  <si>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</si>
  <si>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</si>
  <si>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</si>
  <si>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</si>
  <si>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</si>
  <si>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</si>
  <si>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</si>
  <si>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</si>
  <si>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</si>
  <si>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</si>
  <si>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</si>
  <si>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</si>
  <si>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</si>
  <si>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</si>
  <si>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</si>
  <si>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</si>
  <si>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</si>
  <si>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</si>
  <si>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</si>
  <si>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</si>
  <si>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</si>
  <si>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</si>
  <si>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</si>
  <si>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</si>
  <si>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</si>
  <si>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</si>
  <si>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</si>
  <si>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</si>
  <si>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</si>
  <si>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</si>
  <si>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</si>
  <si>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</si>
  <si>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</si>
  <si>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</si>
  <si>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</si>
  <si>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</si>
  <si>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</si>
  <si>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</si>
  <si>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</si>
  <si>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</si>
  <si>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</si>
  <si>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</si>
  <si>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</si>
  <si>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</si>
  <si>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</si>
  <si>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</si>
  <si>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</si>
  <si>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</si>
  <si>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</si>
  <si>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</si>
  <si>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</si>
  <si>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</si>
  <si>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</si>
  <si>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</si>
  <si>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</si>
  <si>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</si>
  <si>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</si>
  <si>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</si>
  <si>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</si>
  <si>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</si>
  <si>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</si>
  <si>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</si>
  <si>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</si>
  <si>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</si>
  <si>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</si>
  <si>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</si>
  <si>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</si>
  <si>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</si>
  <si>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</si>
  <si>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</si>
  <si>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</si>
  <si>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</si>
  <si>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</si>
  <si>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</si>
  <si>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</si>
  <si>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</si>
  <si>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</si>
  <si>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</si>
  <si>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</si>
  <si>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</si>
  <si>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</si>
  <si>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</si>
  <si>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</si>
  <si>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</si>
  <si>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</si>
  <si>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</si>
  <si>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</si>
  <si>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</si>
  <si>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</si>
  <si>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</si>
  <si>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</si>
  <si>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</si>
  <si>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</si>
  <si>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</si>
  <si>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</si>
  <si>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</si>
  <si>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</si>
  <si>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</si>
  <si>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</si>
  <si>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</si>
  <si>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</si>
  <si>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</si>
  <si>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</si>
  <si>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</si>
  <si>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</si>
  <si>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</si>
  <si>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</si>
  <si>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</si>
  <si>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</si>
  <si>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</si>
  <si>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</si>
  <si>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</si>
  <si>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</si>
  <si>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</si>
  <si>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</si>
  <si>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</si>
  <si>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</si>
  <si>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</si>
  <si>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</si>
  <si>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</si>
  <si>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</si>
  <si>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</si>
  <si>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</si>
  <si>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</si>
  <si>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</si>
  <si>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</si>
  <si>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</si>
  <si>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</si>
  <si>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</si>
  <si>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</si>
  <si>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</si>
  <si>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</si>
  <si>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</si>
  <si>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</si>
  <si>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</si>
  <si>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</si>
  <si>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</si>
  <si>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</si>
  <si>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</si>
  <si>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</si>
  <si>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</si>
  <si>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</si>
  <si>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</si>
  <si>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</si>
  <si>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</si>
  <si>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</si>
  <si>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</si>
  <si>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</si>
  <si>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</si>
  <si>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</si>
  <si>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</si>
  <si>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</si>
  <si>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</si>
  <si>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</si>
  <si>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</si>
  <si>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</si>
  <si>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</si>
  <si>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</si>
  <si>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</si>
  <si>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</si>
  <si>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</si>
  <si>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</si>
  <si>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</si>
  <si>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</si>
  <si>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</si>
  <si>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</si>
  <si>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</si>
  <si>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</si>
  <si>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</si>
  <si>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</si>
  <si>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</si>
  <si>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</si>
  <si>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</si>
  <si>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</si>
  <si>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</si>
  <si>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</si>
  <si>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</si>
  <si>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</si>
  <si>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</si>
  <si>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</si>
  <si>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</si>
  <si>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</si>
  <si>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</si>
  <si>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</si>
  <si>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</si>
  <si>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</si>
  <si>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</si>
  <si>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</si>
  <si>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</si>
  <si>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</si>
  <si>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</si>
  <si>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</si>
  <si>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</si>
  <si>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</si>
  <si>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</si>
  <si>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</si>
  <si>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</si>
  <si>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</si>
  <si>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</si>
  <si>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</si>
  <si>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</si>
  <si>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</si>
  <si>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</si>
  <si>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</si>
  <si>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</si>
  <si>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</si>
  <si>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</si>
  <si>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</si>
  <si>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</si>
  <si>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</si>
  <si>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</si>
  <si>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</si>
  <si>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</si>
  <si>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</si>
  <si>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</si>
  <si>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</si>
  <si>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</si>
  <si>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</si>
  <si>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</si>
  <si>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</si>
  <si>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</si>
  <si>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</si>
  <si>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</si>
  <si>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</si>
  <si>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</si>
  <si>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</si>
  <si>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</si>
  <si>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</si>
  <si>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</si>
  <si>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</si>
  <si>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</si>
  <si>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</si>
  <si>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</si>
  <si>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</si>
  <si>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</si>
  <si>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</si>
  <si>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</si>
  <si>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</si>
  <si>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</si>
  <si>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</si>
  <si>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</si>
  <si>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</si>
  <si>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</si>
  <si>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</si>
  <si>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</si>
  <si>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</si>
  <si>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</si>
  <si>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</si>
  <si>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</si>
  <si>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</si>
  <si>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</si>
  <si>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</si>
  <si>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</si>
  <si>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</si>
  <si>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</si>
  <si>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</si>
  <si>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</si>
  <si>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</si>
  <si>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</si>
  <si>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</si>
  <si>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</si>
  <si>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</si>
  <si>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</si>
  <si>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</si>
  <si>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</si>
  <si>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</si>
  <si>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</si>
  <si>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</si>
  <si>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</si>
  <si>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</si>
  <si>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</si>
  <si>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</si>
  <si>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</si>
  <si>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</si>
  <si>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</si>
  <si>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</si>
  <si>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</si>
  <si>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</si>
  <si>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</si>
  <si>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</si>
  <si>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</si>
  <si>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</si>
  <si>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</si>
  <si>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</si>
  <si>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</si>
  <si>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</si>
  <si>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</si>
  <si>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</si>
  <si>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</si>
  <si>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</si>
  <si>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</si>
  <si>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</si>
  <si>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</si>
  <si>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</si>
  <si>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</si>
  <si>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</si>
  <si>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</si>
  <si>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</si>
  <si>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</si>
  <si>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</si>
  <si>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</si>
  <si>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</si>
  <si>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</si>
  <si>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</si>
  <si>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</si>
  <si>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</si>
  <si>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</si>
  <si>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</si>
  <si>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</si>
  <si>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</si>
  <si>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</si>
  <si>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</si>
  <si>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</si>
  <si>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</si>
  <si>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</si>
  <si>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</si>
  <si>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</si>
  <si>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</si>
  <si>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</si>
  <si>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</si>
  <si>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</si>
  <si>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</si>
  <si>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</si>
  <si>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</si>
  <si>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</si>
  <si>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</si>
  <si>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</si>
  <si>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</si>
  <si>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</si>
  <si>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</si>
  <si>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</si>
  <si>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</si>
  <si>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</si>
  <si>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</si>
  <si>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</si>
  <si>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</si>
  <si>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</si>
  <si>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</si>
  <si>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</si>
  <si>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</si>
  <si>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</si>
  <si>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</si>
  <si>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</si>
  <si>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</si>
  <si>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</si>
  <si>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</si>
  <si>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</si>
  <si>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</si>
  <si>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</si>
  <si>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</si>
  <si>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</si>
  <si>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</si>
  <si>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</si>
  <si>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</si>
  <si>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</si>
  <si>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</si>
  <si>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</si>
  <si>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</si>
  <si>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</si>
  <si>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</si>
  <si>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</si>
  <si>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</si>
  <si>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</si>
  <si>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</si>
  <si>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</si>
  <si>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</si>
  <si>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</si>
  <si>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</si>
  <si>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</si>
  <si>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</si>
  <si>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</si>
  <si>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</si>
  <si>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</si>
  <si>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</si>
  <si>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</si>
  <si>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</si>
  <si>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</si>
  <si>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</si>
  <si>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</si>
  <si>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</si>
  <si>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</si>
  <si>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</si>
  <si>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</si>
  <si>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</si>
  <si>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</si>
  <si>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</si>
  <si>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</si>
  <si>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</si>
  <si>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</si>
  <si>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</si>
  <si>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</si>
  <si>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</si>
  <si>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</si>
  <si>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</si>
  <si>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</si>
  <si>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</si>
  <si>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</si>
  <si>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</si>
  <si>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</si>
  <si>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</si>
  <si>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</si>
  <si>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</si>
  <si>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</si>
  <si>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</si>
  <si>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</si>
  <si>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</si>
  <si>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</si>
  <si>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</si>
  <si>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</si>
  <si>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</si>
  <si>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</si>
  <si>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</si>
  <si>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</si>
  <si>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</si>
  <si>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</si>
  <si>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</si>
  <si>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</si>
  <si>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</si>
  <si>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</si>
  <si>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</si>
  <si>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</si>
  <si>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</si>
  <si>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</si>
  <si>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</si>
  <si>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</si>
  <si>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</si>
  <si>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</si>
  <si>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</si>
  <si>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</si>
  <si>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</si>
  <si>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</si>
  <si>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</si>
  <si>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</si>
  <si>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</si>
  <si>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</si>
  <si>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</si>
  <si>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</si>
  <si>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</si>
  <si>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</si>
  <si>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</si>
  <si>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</si>
  <si>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</si>
  <si>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</si>
  <si>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</si>
  <si>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</si>
  <si>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</si>
  <si>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</si>
  <si>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</si>
  <si>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</si>
  <si>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</si>
  <si>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</si>
  <si>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</si>
  <si>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</si>
  <si>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</si>
  <si>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</si>
  <si>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</si>
  <si>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</si>
  <si>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</si>
  <si>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</si>
  <si>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</si>
  <si>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</si>
  <si>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</si>
  <si>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</si>
  <si>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</si>
  <si>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</si>
  <si>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</si>
  <si>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</si>
  <si>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</si>
  <si>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</si>
  <si>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</si>
  <si>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</si>
  <si>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</si>
  <si>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</si>
  <si>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</si>
  <si>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</si>
  <si>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</si>
  <si>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</si>
  <si>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</si>
  <si>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</si>
  <si>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</si>
  <si>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</si>
  <si>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</si>
  <si>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</si>
  <si>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</si>
  <si>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</si>
  <si>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</si>
  <si>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</si>
  <si>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</si>
  <si>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</si>
  <si>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</si>
  <si>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</si>
  <si>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</si>
  <si>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</si>
  <si>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</si>
  <si>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</si>
  <si>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</si>
  <si>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</si>
  <si>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</si>
  <si>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</si>
  <si>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</si>
  <si>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</si>
  <si>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</si>
  <si>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</si>
  <si>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</si>
  <si>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</si>
  <si>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</si>
  <si>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</si>
  <si>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</si>
  <si>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</si>
  <si>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</si>
  <si>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</si>
  <si>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</si>
  <si>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</si>
  <si>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</si>
  <si>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</si>
  <si>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</si>
  <si>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</si>
  <si>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</si>
  <si>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</si>
  <si>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</si>
  <si>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</si>
  <si>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</si>
  <si>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</si>
  <si>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</si>
  <si>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</si>
  <si>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</si>
  <si>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</si>
  <si>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</si>
  <si>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</si>
  <si>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</si>
  <si>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</si>
  <si>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</si>
  <si>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</si>
  <si>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</si>
  <si>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</si>
  <si>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</si>
  <si>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</si>
  <si>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</si>
  <si>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</si>
  <si>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</si>
  <si>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</si>
  <si>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</si>
  <si>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</si>
  <si>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</si>
  <si>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</si>
  <si>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</si>
  <si>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</si>
  <si>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</si>
  <si>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</si>
  <si>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</si>
  <si>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</si>
  <si>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</si>
  <si>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</si>
  <si>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</si>
  <si>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</si>
  <si>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</si>
  <si>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</si>
  <si>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</si>
  <si>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</si>
  <si>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</si>
  <si>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</si>
  <si>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</si>
  <si>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</si>
  <si>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</si>
  <si>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</si>
  <si>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</si>
  <si>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</si>
  <si>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</si>
  <si>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</si>
  <si>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</si>
  <si>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</si>
  <si>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</si>
  <si>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</si>
  <si>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</si>
  <si>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</si>
  <si>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</si>
  <si>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</si>
  <si>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</si>
  <si>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</si>
  <si>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</si>
  <si>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</si>
  <si>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</si>
  <si>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</si>
  <si>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</si>
  <si>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</si>
  <si>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</si>
  <si>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</si>
  <si>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</si>
  <si>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</si>
  <si>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</si>
  <si>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</si>
  <si>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</si>
  <si>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</si>
  <si>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</si>
  <si>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</si>
  <si>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</si>
  <si>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</si>
  <si>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</si>
  <si>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</si>
  <si>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</si>
  <si>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</si>
  <si>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</si>
  <si>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</si>
  <si>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</si>
  <si>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</si>
  <si>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</si>
  <si>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</si>
  <si>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</si>
  <si>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</si>
  <si>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</si>
  <si>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</si>
  <si>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</si>
  <si>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</si>
  <si>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</si>
  <si>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</si>
  <si>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</si>
  <si>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</si>
  <si>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</si>
  <si>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</si>
  <si>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</si>
  <si>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</si>
  <si>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</si>
  <si>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</si>
  <si>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</si>
  <si>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</si>
  <si>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</si>
  <si>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</si>
  <si>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</si>
  <si>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</si>
  <si>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</si>
  <si>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</si>
  <si>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</si>
  <si>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</si>
  <si>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</si>
  <si>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</si>
  <si>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</si>
  <si>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</si>
  <si>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</si>
  <si>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</si>
  <si>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</si>
  <si>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</si>
  <si>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</si>
  <si>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</si>
  <si>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</si>
  <si>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</si>
  <si>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</si>
  <si>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</si>
  <si>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</si>
  <si>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</si>
  <si>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</si>
  <si>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</si>
  <si>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</si>
  <si>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</si>
  <si>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</si>
  <si>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</si>
  <si>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</si>
  <si>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</si>
  <si>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</si>
  <si>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</si>
  <si>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</si>
  <si>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</si>
  <si>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</si>
  <si>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</si>
  <si>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</si>
  <si>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</si>
  <si>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</si>
  <si>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</si>
  <si>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</si>
  <si>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</si>
  <si>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</si>
  <si>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</si>
  <si>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</si>
  <si>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</si>
  <si>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</si>
  <si>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</si>
  <si>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</si>
  <si>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</si>
  <si>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</si>
  <si>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</si>
  <si>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</si>
  <si>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</si>
  <si>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</si>
  <si>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</si>
  <si>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</si>
  <si>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</si>
  <si>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</si>
  <si>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</si>
  <si>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</si>
  <si>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</si>
  <si>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</si>
  <si>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</si>
  <si>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</si>
  <si>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</si>
  <si>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</si>
  <si>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</si>
  <si>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</si>
  <si>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</si>
  <si>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</si>
  <si>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</si>
  <si>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</si>
  <si>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</si>
  <si>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</si>
  <si>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</si>
  <si>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</si>
  <si>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</si>
  <si>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</si>
  <si>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</si>
  <si>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</si>
  <si>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</si>
  <si>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</si>
  <si>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</si>
  <si>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</si>
  <si>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</si>
  <si>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</si>
  <si>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</si>
  <si>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</si>
  <si>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</si>
  <si>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</si>
  <si>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</si>
  <si>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</si>
  <si>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</si>
  <si>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</si>
  <si>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</si>
  <si>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</si>
  <si>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</si>
  <si>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</si>
  <si>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</si>
  <si>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</si>
  <si>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</si>
  <si>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</si>
  <si>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</si>
  <si>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</si>
  <si>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</si>
  <si>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</si>
  <si>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</si>
  <si>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</si>
  <si>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</si>
  <si>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</si>
  <si>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</si>
  <si>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</si>
  <si>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</si>
  <si>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</si>
  <si>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</si>
  <si>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</si>
  <si>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</si>
  <si>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</si>
  <si>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</si>
  <si>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</si>
  <si>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</si>
  <si>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</si>
  <si>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</si>
  <si>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</si>
  <si>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</si>
  <si>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</si>
  <si>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</si>
  <si>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</si>
  <si>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</si>
  <si>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</si>
  <si>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</si>
  <si>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</si>
  <si>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</si>
  <si>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</si>
  <si>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</si>
  <si>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</si>
  <si>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</si>
  <si>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</si>
  <si>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</si>
  <si>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</si>
  <si>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</si>
  <si>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</si>
  <si>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</si>
  <si>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</si>
  <si>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</si>
  <si>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</si>
  <si>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</si>
  <si>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</si>
  <si>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</si>
  <si>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</si>
  <si>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</si>
  <si>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</si>
  <si>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</si>
  <si>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</si>
  <si>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</si>
  <si>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</si>
  <si>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</si>
  <si>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</si>
  <si>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</si>
  <si>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</si>
  <si>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</si>
  <si>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</si>
  <si>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</si>
  <si>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</si>
  <si>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</si>
  <si>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</si>
  <si>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</si>
  <si>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</si>
  <si>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</si>
  <si>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</si>
  <si>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</si>
  <si>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</si>
  <si>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</si>
  <si>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</si>
  <si>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</si>
  <si>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</si>
  <si>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</si>
  <si>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</si>
  <si>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</si>
  <si>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</si>
  <si>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</si>
  <si>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</si>
  <si>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</si>
  <si>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</si>
  <si>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</si>
  <si>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</si>
  <si>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</si>
  <si>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</si>
  <si>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</si>
  <si>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</si>
  <si>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</si>
  <si>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</si>
  <si>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</si>
  <si>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</si>
  <si>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</si>
  <si>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</si>
  <si>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</si>
  <si>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</si>
  <si>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</si>
  <si>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</si>
  <si>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</si>
  <si>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</si>
  <si>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</si>
  <si>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</si>
  <si>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</si>
  <si>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</si>
  <si>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</si>
  <si>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</si>
  <si>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</si>
  <si>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</si>
  <si>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</si>
  <si>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</si>
  <si>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</si>
  <si>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</si>
  <si>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</si>
  <si>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</si>
  <si>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</si>
  <si>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</si>
  <si>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</si>
  <si>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</si>
  <si>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</si>
  <si>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</si>
  <si>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</si>
  <si>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</si>
  <si>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</si>
  <si>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</si>
  <si>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</si>
  <si>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</si>
  <si>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</si>
  <si>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</si>
  <si>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</si>
  <si>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</si>
  <si>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</si>
  <si>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</si>
  <si>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</si>
  <si>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</si>
  <si>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</si>
  <si>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</si>
  <si>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</si>
  <si>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</si>
  <si>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</si>
  <si>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</si>
  <si>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</si>
  <si>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</si>
  <si>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</si>
  <si>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</si>
  <si>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</si>
  <si>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</si>
  <si>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</si>
  <si>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</si>
  <si>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</si>
  <si>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</si>
  <si>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</si>
  <si>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</si>
  <si>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</si>
  <si>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</si>
  <si>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</si>
  <si>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</si>
  <si>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</si>
  <si>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</si>
  <si>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</si>
  <si>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</si>
  <si>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</si>
  <si>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</si>
  <si>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</si>
  <si>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</si>
  <si>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</si>
  <si>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</si>
  <si>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</si>
  <si>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</si>
  <si>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</si>
  <si>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</si>
  <si>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</si>
  <si>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</si>
  <si>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</si>
  <si>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</si>
  <si>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</si>
  <si>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</si>
  <si>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</si>
  <si>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</si>
  <si>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</si>
  <si>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</si>
  <si>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</si>
  <si>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</si>
  <si>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</si>
  <si>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</si>
  <si>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</si>
  <si>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</si>
  <si>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</si>
  <si>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</si>
  <si>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</si>
  <si>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</si>
  <si>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</si>
  <si>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</si>
  <si>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</si>
  <si>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</si>
  <si>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</si>
  <si>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</si>
  <si>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</si>
  <si>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</si>
  <si>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</si>
  <si>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</si>
  <si>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</si>
  <si>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</si>
  <si>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</si>
  <si>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</si>
  <si>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</si>
  <si>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</si>
  <si>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</si>
  <si>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</si>
  <si>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</si>
  <si>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</si>
  <si>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</si>
  <si>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</si>
  <si>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</si>
  <si>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</si>
  <si>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</si>
  <si>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</si>
  <si>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</si>
  <si>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</si>
  <si>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</si>
  <si>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</si>
  <si>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</si>
  <si>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</si>
  <si>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</si>
  <si>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</si>
  <si>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</si>
  <si>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</si>
  <si>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</si>
  <si>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</si>
  <si>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</si>
  <si>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</si>
  <si>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</si>
  <si>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</si>
  <si>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</si>
  <si>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</si>
  <si>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</si>
  <si>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</si>
  <si>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</si>
  <si>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</si>
  <si>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</si>
  <si>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</si>
  <si>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</si>
  <si>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</si>
  <si>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</si>
  <si>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</si>
  <si>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</si>
  <si>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</si>
  <si>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</si>
  <si>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</si>
  <si>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</si>
  <si>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</si>
  <si>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</si>
  <si>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</si>
  <si>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</si>
  <si>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</si>
  <si>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</si>
  <si>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</si>
  <si>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</si>
  <si>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</si>
  <si>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</si>
  <si>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</si>
  <si>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</si>
  <si>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</si>
  <si>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</si>
  <si>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</si>
  <si>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</si>
  <si>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</si>
  <si>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</si>
  <si>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</si>
  <si>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</si>
  <si>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</si>
  <si>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</si>
  <si>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</si>
  <si>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</si>
  <si>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</si>
  <si>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</si>
  <si>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</si>
  <si>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</si>
  <si>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</si>
  <si>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</si>
  <si>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</si>
  <si>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</si>
  <si>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</si>
  <si>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</si>
  <si>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</si>
  <si>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</si>
  <si>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</si>
  <si>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</si>
  <si>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</si>
  <si>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</si>
  <si>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</si>
  <si>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</si>
  <si>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</si>
  <si>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</si>
  <si>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</si>
  <si>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</si>
  <si>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</si>
  <si>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</si>
  <si>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</si>
  <si>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</si>
  <si>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</si>
  <si>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</si>
  <si>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</si>
  <si>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</si>
  <si>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</si>
  <si>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</si>
  <si>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</si>
  <si>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</si>
  <si>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</si>
  <si>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</si>
  <si>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</si>
  <si>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</si>
  <si>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</si>
  <si>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</si>
  <si>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</si>
  <si>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</si>
  <si>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</si>
  <si>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</si>
  <si>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</si>
  <si>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</si>
  <si>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</si>
  <si>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</si>
  <si>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</si>
  <si>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</si>
  <si>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</si>
  <si>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</si>
  <si>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</si>
  <si>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</si>
  <si>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</si>
  <si>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</si>
  <si>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</si>
  <si>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</si>
  <si>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</si>
  <si>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</si>
  <si>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</si>
  <si>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</si>
  <si>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</si>
  <si>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</si>
  <si>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</si>
  <si>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</si>
  <si>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</si>
  <si>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</si>
  <si>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</si>
  <si>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</si>
  <si>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</si>
  <si>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</si>
  <si>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</si>
  <si>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</si>
  <si>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</si>
  <si>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</si>
  <si>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</si>
  <si>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</si>
  <si>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</si>
  <si>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</si>
  <si>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</si>
  <si>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</si>
  <si>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</si>
  <si>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</si>
  <si>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</si>
  <si>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</si>
  <si>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</si>
  <si>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</si>
  <si>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</si>
  <si>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</si>
  <si>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</si>
  <si>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</si>
  <si>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</si>
  <si>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</si>
  <si>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</si>
  <si>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</si>
  <si>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</si>
  <si>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</si>
  <si>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</si>
  <si>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</si>
  <si>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</si>
  <si>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</si>
  <si>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</si>
  <si>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</si>
  <si>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</si>
  <si>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</si>
  <si>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</si>
  <si>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</si>
  <si>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</si>
  <si>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</si>
  <si>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</si>
  <si>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</si>
  <si>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</si>
  <si>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</si>
  <si>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</si>
  <si>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</si>
  <si>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</si>
  <si>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</si>
  <si>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</si>
  <si>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</si>
  <si>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</si>
  <si>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</si>
  <si>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</si>
  <si>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</si>
  <si>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</si>
  <si>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</si>
  <si>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</si>
  <si>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</si>
  <si>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</si>
  <si>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</si>
  <si>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</si>
  <si>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</si>
  <si>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</si>
  <si>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</si>
  <si>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</si>
  <si>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</si>
  <si>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</si>
  <si>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</si>
  <si>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</si>
  <si>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</si>
  <si>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</si>
  <si>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</si>
  <si>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</si>
  <si>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</si>
  <si>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</si>
  <si>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</si>
  <si>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</si>
  <si>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</si>
  <si>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</si>
  <si>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</si>
  <si>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</si>
  <si>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</si>
  <si>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</si>
  <si>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</si>
  <si>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</si>
  <si>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</si>
  <si>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</si>
  <si>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</si>
  <si>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</si>
  <si>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</si>
  <si>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</si>
  <si>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</si>
  <si>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</si>
  <si>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</si>
  <si>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</si>
  <si>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</si>
  <si>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</si>
  <si>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</si>
  <si>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</si>
  <si>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</si>
  <si>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</si>
  <si>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</si>
  <si>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</si>
  <si>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</si>
  <si>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</si>
  <si>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</si>
  <si>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</si>
  <si>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</si>
  <si>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</si>
  <si>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</si>
  <si>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</si>
  <si>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</si>
  <si>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</si>
  <si>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</si>
  <si>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</si>
  <si>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</si>
  <si>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</si>
  <si>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</si>
  <si>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</si>
  <si>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</si>
  <si>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</si>
  <si>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</si>
  <si>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</si>
  <si>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</si>
  <si>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</si>
  <si>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</si>
  <si>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</si>
  <si>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</si>
  <si>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</si>
  <si>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</si>
  <si>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</si>
  <si>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</si>
  <si>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</si>
  <si>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</si>
  <si>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</si>
  <si>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</si>
  <si>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</si>
  <si>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</si>
  <si>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</si>
  <si>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</si>
  <si>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</si>
  <si>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</si>
  <si>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</si>
  <si>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</si>
  <si>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</si>
  <si>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</si>
  <si>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</si>
  <si>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</si>
  <si>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</si>
  <si>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</si>
  <si>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</si>
  <si>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</si>
  <si>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</si>
  <si>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</si>
  <si>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</si>
  <si>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</si>
  <si>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</si>
  <si>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</si>
  <si>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</si>
  <si>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</si>
  <si>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</si>
  <si>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</si>
  <si>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</si>
  <si>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</si>
  <si>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</si>
  <si>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</si>
  <si>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</si>
  <si>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</si>
  <si>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</si>
  <si>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</si>
  <si>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</si>
  <si>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</si>
  <si>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</si>
  <si>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</si>
  <si>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</si>
  <si>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</si>
  <si>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</si>
  <si>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</si>
  <si>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</si>
  <si>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</si>
  <si>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</si>
  <si>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</si>
  <si>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</si>
  <si>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</si>
  <si>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</si>
  <si>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</si>
  <si>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</si>
  <si>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</si>
  <si>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</si>
  <si>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</si>
  <si>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</si>
  <si>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</si>
  <si>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</si>
  <si>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</si>
  <si>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</si>
  <si>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</si>
  <si>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</si>
  <si>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</si>
  <si>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</si>
  <si>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</si>
  <si>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</si>
  <si>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</si>
  <si>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</si>
  <si>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</si>
  <si>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</si>
  <si>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</si>
  <si>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</si>
  <si>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</si>
  <si>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</si>
  <si>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</si>
  <si>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</si>
  <si>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</si>
  <si>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</si>
  <si>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</si>
  <si>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</si>
  <si>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</si>
  <si>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</si>
  <si>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</si>
  <si>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</si>
  <si>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</si>
  <si>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</si>
  <si>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</si>
  <si>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</si>
  <si>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</si>
  <si>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</si>
  <si>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</si>
  <si>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</si>
  <si>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</si>
  <si>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</si>
  <si>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</si>
  <si>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</si>
  <si>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</si>
  <si>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</si>
  <si>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</si>
  <si>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</si>
  <si>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</si>
  <si>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</si>
  <si>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</si>
  <si>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</si>
  <si>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</si>
  <si>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</si>
  <si>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</si>
  <si>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</si>
  <si>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</si>
  <si>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</si>
  <si>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</si>
  <si>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</si>
  <si>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</si>
  <si>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</si>
  <si>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</si>
  <si>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</si>
  <si>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</si>
  <si>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</si>
  <si>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</si>
  <si>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</si>
  <si>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</si>
  <si>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</si>
  <si>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</si>
  <si>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</si>
  <si>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</si>
  <si>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</si>
  <si>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</si>
  <si>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</si>
  <si>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</si>
  <si>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</si>
  <si>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</si>
  <si>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</si>
  <si>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</si>
  <si>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</si>
  <si>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</si>
  <si>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</si>
  <si>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</si>
  <si>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</si>
  <si>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</si>
  <si>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</si>
  <si>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</si>
  <si>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</si>
  <si>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</si>
  <si>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</si>
  <si>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</si>
  <si>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</si>
  <si>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</si>
  <si>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</si>
  <si>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</si>
  <si>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</si>
  <si>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</si>
  <si>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</si>
  <si>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</si>
  <si>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</si>
  <si>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</si>
  <si>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</si>
  <si>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</si>
  <si>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</si>
  <si>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</si>
  <si>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</si>
  <si>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</si>
  <si>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</si>
  <si>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</si>
  <si>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</si>
  <si>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</si>
  <si>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</si>
  <si>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</si>
  <si>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</si>
  <si>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</si>
  <si>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</si>
  <si>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</si>
  <si>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</si>
  <si>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</si>
  <si>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</si>
  <si>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</si>
  <si>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</si>
  <si>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</si>
  <si>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</si>
  <si>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</si>
  <si>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</si>
  <si>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</si>
  <si>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</si>
  <si>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</si>
  <si>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</si>
  <si>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</si>
  <si>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</si>
  <si>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</si>
  <si>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</si>
  <si>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</si>
  <si>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</si>
  <si>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</si>
  <si>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</si>
  <si>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</si>
  <si>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</si>
  <si>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</si>
  <si>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</si>
  <si>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</si>
  <si>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</si>
  <si>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</si>
  <si>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</si>
  <si>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</si>
  <si>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</si>
  <si>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</si>
  <si>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</si>
  <si>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</si>
  <si>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</si>
  <si>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</si>
  <si>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</si>
  <si>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</si>
  <si>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</si>
  <si>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</si>
  <si>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</si>
  <si>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</si>
  <si>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</si>
  <si>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</si>
  <si>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</si>
  <si>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</si>
  <si>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</si>
  <si>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</si>
  <si>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</si>
  <si>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</si>
  <si>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</si>
  <si>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</si>
  <si>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</si>
  <si>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</si>
  <si>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</si>
  <si>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</si>
  <si>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</si>
  <si>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</si>
  <si>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</si>
  <si>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</si>
  <si>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</si>
  <si>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</si>
  <si>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</si>
  <si>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</si>
  <si>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</si>
  <si>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</si>
  <si>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</si>
  <si>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</si>
  <si>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</si>
  <si>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</si>
  <si>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</si>
  <si>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</si>
  <si>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</si>
  <si>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</si>
  <si>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</si>
  <si>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</si>
  <si>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</si>
  <si>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</si>
  <si>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</si>
  <si>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</si>
  <si>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</si>
  <si>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</si>
  <si>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</si>
  <si>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</si>
  <si>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</si>
  <si>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</si>
  <si>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</si>
  <si>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</si>
  <si>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</si>
  <si>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</si>
  <si>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</si>
  <si>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</si>
  <si>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</si>
  <si>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</si>
  <si>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</si>
  <si>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</si>
  <si>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</si>
  <si>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</si>
  <si>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</si>
  <si>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</si>
  <si>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</si>
  <si>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</si>
  <si>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</si>
  <si>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</si>
  <si>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</si>
  <si>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</si>
  <si>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</si>
  <si>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</si>
  <si>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</si>
  <si>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</si>
  <si>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</si>
  <si>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</si>
  <si>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</si>
  <si>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</si>
  <si>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</si>
  <si>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</si>
  <si>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</si>
  <si>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</si>
  <si>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</si>
  <si>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</si>
  <si>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</si>
  <si>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</si>
  <si>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</si>
  <si>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</si>
  <si>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</si>
  <si>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</si>
  <si>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</si>
  <si>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</si>
  <si>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</si>
  <si>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</si>
  <si>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</si>
  <si>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</si>
  <si>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</si>
  <si>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</si>
  <si>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</si>
  <si>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</si>
  <si>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</si>
  <si>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</si>
  <si>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</si>
  <si>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</si>
  <si>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</si>
  <si>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</si>
  <si>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</si>
  <si>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</si>
  <si>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</si>
  <si>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</si>
  <si>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</si>
  <si>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</si>
  <si>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</si>
  <si>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</si>
  <si>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</si>
  <si>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</si>
  <si>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</si>
  <si>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</si>
  <si>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</si>
  <si>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</si>
  <si>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</si>
  <si>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</si>
  <si>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</si>
  <si>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</si>
  <si>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</si>
  <si>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</si>
  <si>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</si>
  <si>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</si>
  <si>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</si>
  <si>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</si>
  <si>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</si>
  <si>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</si>
  <si>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</si>
  <si>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</si>
  <si>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</si>
  <si>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</si>
  <si>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</si>
  <si>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</si>
  <si>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</si>
  <si>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</si>
  <si>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</si>
  <si>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</si>
  <si>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</si>
  <si>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</si>
  <si>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</si>
  <si>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</si>
  <si>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</si>
  <si>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</si>
  <si>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</si>
  <si>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</si>
  <si>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</si>
  <si>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</si>
  <si>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</si>
  <si>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</si>
  <si>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</si>
  <si>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</si>
  <si>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</si>
  <si>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</si>
  <si>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</si>
  <si>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</si>
  <si>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</si>
  <si>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</si>
  <si>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</si>
  <si>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</si>
  <si>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</si>
  <si>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</si>
  <si>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</si>
  <si>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</si>
  <si>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</si>
  <si>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</si>
  <si>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</si>
  <si>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</si>
  <si>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</si>
  <si>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</si>
  <si>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</si>
  <si>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</si>
  <si>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</si>
  <si>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</si>
  <si>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</si>
  <si>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</si>
  <si>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</si>
  <si>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</si>
  <si>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</si>
  <si>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</si>
  <si>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</si>
  <si>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</si>
  <si>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</si>
  <si>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</si>
  <si>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</si>
  <si>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</si>
  <si>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</si>
  <si>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</si>
  <si>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</si>
  <si>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</si>
  <si>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</si>
  <si>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</si>
  <si>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</si>
  <si>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</si>
  <si>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</si>
  <si>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</si>
  <si>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</si>
  <si>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</si>
  <si>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</si>
  <si>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</si>
  <si>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</si>
  <si>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</si>
  <si>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</si>
  <si>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</si>
  <si>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</si>
  <si>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</si>
  <si>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</si>
  <si>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</si>
  <si>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</si>
  <si>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</si>
  <si>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</si>
  <si>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</si>
  <si>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</si>
  <si>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</si>
  <si>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</si>
  <si>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</si>
  <si>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</si>
  <si>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</si>
  <si>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</si>
  <si>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</si>
  <si>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</si>
  <si>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</si>
  <si>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</si>
  <si>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</si>
  <si>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</si>
  <si>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</si>
  <si>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</si>
  <si>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</si>
  <si>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</si>
  <si>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</si>
  <si>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</si>
  <si>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</si>
  <si>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</si>
  <si>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</si>
  <si>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</si>
  <si>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</si>
  <si>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</si>
  <si>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</si>
  <si>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</si>
  <si>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</si>
  <si>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</si>
  <si>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</si>
  <si>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</si>
  <si>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</si>
  <si>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</si>
  <si>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</si>
  <si>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</si>
  <si>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</si>
  <si>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</si>
  <si>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</si>
  <si>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</si>
  <si>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</si>
  <si>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</si>
  <si>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</si>
  <si>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</si>
  <si>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</si>
  <si>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</si>
  <si>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</si>
  <si>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</si>
  <si>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</si>
  <si>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</si>
  <si>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</si>
  <si>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</si>
  <si>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</si>
  <si>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</si>
  <si>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</si>
  <si>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</si>
  <si>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</si>
  <si>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</si>
  <si>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</si>
  <si>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</si>
  <si>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</si>
  <si>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</si>
  <si>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</si>
  <si>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</si>
  <si>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</si>
  <si>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</si>
  <si>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</si>
  <si>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</si>
  <si>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</si>
  <si>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</si>
  <si>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</si>
  <si>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</si>
  <si>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</si>
  <si>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</si>
  <si>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</si>
  <si>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</si>
  <si>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</si>
  <si>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</si>
  <si>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</si>
  <si>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</si>
  <si>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</si>
  <si>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</si>
  <si>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</si>
  <si>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</si>
  <si>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</si>
  <si>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</si>
  <si>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</si>
  <si>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</si>
  <si>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</si>
  <si>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</si>
  <si>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</si>
  <si>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</si>
  <si>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</si>
  <si>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</si>
  <si>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</si>
  <si>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</si>
  <si>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</si>
  <si>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</si>
  <si>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</si>
  <si>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</si>
  <si>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</si>
  <si>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</si>
  <si>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</si>
  <si>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</si>
  <si>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</si>
  <si>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</si>
  <si>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</si>
  <si>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</si>
  <si>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</si>
  <si>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</si>
  <si>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</si>
  <si>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</si>
  <si>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</si>
  <si>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</si>
  <si>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</si>
  <si>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</si>
  <si>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</si>
  <si>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</si>
  <si>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</si>
  <si>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</si>
  <si>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</si>
  <si>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</si>
  <si>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</si>
  <si>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</si>
  <si>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</si>
  <si>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</si>
  <si>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</si>
  <si>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</si>
  <si>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</si>
  <si>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</si>
  <si>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</si>
  <si>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</si>
  <si>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</si>
  <si>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</si>
  <si>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</si>
  <si>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</si>
  <si>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</si>
  <si>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</si>
  <si>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</si>
  <si>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</si>
  <si>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</si>
  <si>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</si>
  <si>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</si>
  <si>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</si>
  <si>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</si>
  <si>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</si>
  <si>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</si>
  <si>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</si>
  <si>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</si>
  <si>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</si>
  <si>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</si>
  <si>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</si>
  <si>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</si>
  <si>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</si>
  <si>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</si>
  <si>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</si>
  <si>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</si>
  <si>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</si>
  <si>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</si>
  <si>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</si>
  <si>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</si>
  <si>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</si>
  <si>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</si>
  <si>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</si>
  <si>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</si>
  <si>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</si>
  <si>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</si>
  <si>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</si>
  <si>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</si>
  <si>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</si>
  <si>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</si>
  <si>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</si>
  <si>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</si>
  <si>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</si>
  <si>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</si>
  <si>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</si>
  <si>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</si>
  <si>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</si>
  <si>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</si>
  <si>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</si>
  <si>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</si>
  <si>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</si>
  <si>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</si>
  <si>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</si>
  <si>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</si>
  <si>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</si>
  <si>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</si>
  <si>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</si>
  <si>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</si>
  <si>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</si>
  <si>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</si>
  <si>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</si>
  <si>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</si>
  <si>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</si>
  <si>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</si>
  <si>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</si>
  <si>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</si>
  <si>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</si>
  <si>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</si>
  <si>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</si>
  <si>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</si>
  <si>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</si>
  <si>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</si>
  <si>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</si>
  <si>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</si>
  <si>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</si>
  <si>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</si>
  <si>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</si>
  <si>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</si>
  <si>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</si>
  <si>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</si>
  <si>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</si>
  <si>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</si>
  <si>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</si>
  <si>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</si>
  <si>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</si>
  <si>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</si>
  <si>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</si>
  <si>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</si>
  <si>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</si>
  <si>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</si>
  <si>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</si>
  <si>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</si>
  <si>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</si>
  <si>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</si>
  <si>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</si>
  <si>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</si>
  <si>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</si>
  <si>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</si>
  <si>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</si>
  <si>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</si>
  <si>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</si>
  <si>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</si>
  <si>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</si>
  <si>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</si>
  <si>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</si>
  <si>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</si>
  <si>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</si>
  <si>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</si>
  <si>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</si>
  <si>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</si>
  <si>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</si>
  <si>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</si>
  <si>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</si>
  <si>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</si>
  <si>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</si>
  <si>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</si>
  <si>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</si>
  <si>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</si>
  <si>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</si>
  <si>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</si>
  <si>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</si>
  <si>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</si>
  <si>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</si>
  <si>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</si>
  <si>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</si>
  <si>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</si>
  <si>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</si>
  <si>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</si>
  <si>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</si>
  <si>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</si>
  <si>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</si>
  <si>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</si>
  <si>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</si>
  <si>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</si>
  <si>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</si>
  <si>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</si>
  <si>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</si>
  <si>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</si>
  <si>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</si>
  <si>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</si>
  <si>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</si>
  <si>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</si>
  <si>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</si>
  <si>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</si>
  <si>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</si>
  <si>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</si>
  <si>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</si>
  <si>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</si>
  <si>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</si>
  <si>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</si>
  <si>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</si>
  <si>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</si>
  <si>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</si>
  <si>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</si>
  <si>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</si>
  <si>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</si>
  <si>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</si>
  <si>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</si>
  <si>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</si>
  <si>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</si>
  <si>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</si>
  <si>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</si>
  <si>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</si>
  <si>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</si>
  <si>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</si>
  <si>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</si>
  <si>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</si>
  <si>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</si>
  <si>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</si>
  <si>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</si>
  <si>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</si>
  <si>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</si>
  <si>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</si>
  <si>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</si>
  <si>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</si>
  <si>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</si>
  <si>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</si>
  <si>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</si>
  <si>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</si>
  <si>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</si>
  <si>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</si>
  <si>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</si>
  <si>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</si>
  <si>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</si>
  <si>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</si>
  <si>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</si>
  <si>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</si>
  <si>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</si>
  <si>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</si>
  <si>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</si>
  <si>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</si>
  <si>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</si>
  <si>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</si>
  <si>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</si>
  <si>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</si>
  <si>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</si>
  <si>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</si>
  <si>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</si>
  <si>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</si>
  <si>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</si>
  <si>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</si>
  <si>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</si>
  <si>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</si>
  <si>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</si>
  <si>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</si>
  <si>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</si>
  <si>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</si>
  <si>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</si>
  <si>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</si>
  <si>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</si>
  <si>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</si>
  <si>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</si>
  <si>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</si>
  <si>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</si>
  <si>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</si>
  <si>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</si>
  <si>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</si>
  <si>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</si>
  <si>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</si>
  <si>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</si>
  <si>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</si>
  <si>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</si>
  <si>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</si>
  <si>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</si>
  <si>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</si>
  <si>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</si>
  <si>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</si>
  <si>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</si>
  <si>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</si>
  <si>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</si>
  <si>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</si>
  <si>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</si>
  <si>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</si>
  <si>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</si>
  <si>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</si>
  <si>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</si>
  <si>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</si>
  <si>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</si>
  <si>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</si>
  <si>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</si>
  <si>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</si>
  <si>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</si>
  <si>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</si>
  <si>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</si>
  <si>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</si>
  <si>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</si>
  <si>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</si>
  <si>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</si>
  <si>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</si>
  <si>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</si>
  <si>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</si>
  <si>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</si>
  <si>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</si>
  <si>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</si>
  <si>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</si>
  <si>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</si>
  <si>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</si>
  <si>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</si>
  <si>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</si>
  <si>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</si>
  <si>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</si>
  <si>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</si>
  <si>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</si>
  <si>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</si>
  <si>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</si>
  <si>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</si>
  <si>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</si>
  <si>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</si>
  <si>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</si>
  <si>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</si>
  <si>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</si>
  <si>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</si>
  <si>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</si>
  <si>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</si>
  <si>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</si>
  <si>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</si>
  <si>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</si>
  <si>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</si>
  <si>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</si>
  <si>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</si>
  <si>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</si>
  <si>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</si>
  <si>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</si>
  <si>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</si>
  <si>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</si>
  <si>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</si>
  <si>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</si>
  <si>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</si>
  <si>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</si>
  <si>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</si>
  <si>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</si>
  <si>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</si>
  <si>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</si>
  <si>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</si>
  <si>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</si>
  <si>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</si>
  <si>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</si>
  <si>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</si>
  <si>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</si>
  <si>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</si>
  <si>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</si>
  <si>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</si>
  <si>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</si>
  <si>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</si>
  <si>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</si>
  <si>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</si>
  <si>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</si>
  <si>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</si>
  <si>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</si>
  <si>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</si>
  <si>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</si>
  <si>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</si>
  <si>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</si>
  <si>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</si>
  <si>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</si>
  <si>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</si>
  <si>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</si>
  <si>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</si>
  <si>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</si>
  <si>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</si>
  <si>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</si>
  <si>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</si>
  <si>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</si>
  <si>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</si>
  <si>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</si>
  <si>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</si>
  <si>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</si>
  <si>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</si>
  <si>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</si>
  <si>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</si>
  <si>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</si>
  <si>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</si>
  <si>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</si>
  <si>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</si>
  <si>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</si>
  <si>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</si>
  <si>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</si>
  <si>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</si>
  <si>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</si>
  <si>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</si>
  <si>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</si>
  <si>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</si>
  <si>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</si>
  <si>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</si>
  <si>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</si>
  <si>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</si>
  <si>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</si>
  <si>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</si>
  <si>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</si>
  <si>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</si>
  <si>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</si>
  <si>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</si>
  <si>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</si>
  <si>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</si>
  <si>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</si>
  <si>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</si>
  <si>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</si>
  <si>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</si>
  <si>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</si>
  <si>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</si>
  <si>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</si>
  <si>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</si>
  <si>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</si>
  <si>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</si>
  <si>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</si>
  <si>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</si>
  <si>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</si>
  <si>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</si>
  <si>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</si>
  <si>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</si>
  <si>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</si>
  <si>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</si>
  <si>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</si>
  <si>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</si>
  <si>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</si>
  <si>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</si>
  <si>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</si>
  <si>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</si>
  <si>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</si>
  <si>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</si>
  <si>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</si>
  <si>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</si>
  <si>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</si>
  <si>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</si>
  <si>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</si>
  <si>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</si>
  <si>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</si>
  <si>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</si>
  <si>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</si>
  <si>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</si>
  <si>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</si>
  <si>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</si>
  <si>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</si>
  <si>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</si>
  <si>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</si>
  <si>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</si>
  <si>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</si>
  <si>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</si>
  <si>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</si>
  <si>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</si>
  <si>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</si>
  <si>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</si>
  <si>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</si>
  <si>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</si>
  <si>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</si>
  <si>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</si>
  <si>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</si>
  <si>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</si>
  <si>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</si>
  <si>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</si>
  <si>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</si>
  <si>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</si>
  <si>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</si>
  <si>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</si>
  <si>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</si>
  <si>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</si>
  <si>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</si>
  <si>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</si>
  <si>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</si>
  <si>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</si>
  <si>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</si>
  <si>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</si>
  <si>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</si>
  <si>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</si>
  <si>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</si>
  <si>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</si>
  <si>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</si>
  <si>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</si>
  <si>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</si>
  <si>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</si>
  <si>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</si>
  <si>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</si>
  <si>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</si>
  <si>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</si>
  <si>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</si>
  <si>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</si>
  <si>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</si>
  <si>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</si>
  <si>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</si>
  <si>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</si>
  <si>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</si>
  <si>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</si>
  <si>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</si>
  <si>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</si>
  <si>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</si>
  <si>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</si>
  <si>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</si>
  <si>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</si>
  <si>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</si>
  <si>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</si>
  <si>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</si>
  <si>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</si>
  <si>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</si>
  <si>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</si>
  <si>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</si>
  <si>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</si>
  <si>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</si>
  <si>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</si>
  <si>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</si>
  <si>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</si>
  <si>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</si>
  <si>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</si>
  <si>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</si>
  <si>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</si>
  <si>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</si>
  <si>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</si>
  <si>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</si>
  <si>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</si>
  <si>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</si>
  <si>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</si>
  <si>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</si>
  <si>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</si>
  <si>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</si>
  <si>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</si>
  <si>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</si>
  <si>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</si>
  <si>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</si>
  <si>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</si>
  <si>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</si>
  <si>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</si>
  <si>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</si>
  <si>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</si>
  <si>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</si>
  <si>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</si>
  <si>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</si>
  <si>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</si>
  <si>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</si>
  <si>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</si>
  <si>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</si>
  <si>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</si>
  <si>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</si>
  <si>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</si>
  <si>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</si>
  <si>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</si>
  <si>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</si>
  <si>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</si>
  <si>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</si>
  <si>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</si>
  <si>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</si>
  <si>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</si>
  <si>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</si>
  <si>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</si>
  <si>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</si>
  <si>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</si>
  <si>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</si>
  <si>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</si>
  <si>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</si>
  <si>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</si>
  <si>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</si>
  <si>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</si>
  <si>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</si>
  <si>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</si>
  <si>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</si>
  <si>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</si>
  <si>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</si>
  <si>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</si>
  <si>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</si>
  <si>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</si>
  <si>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</si>
  <si>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</si>
  <si>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</si>
  <si>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</si>
  <si>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</si>
  <si>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</si>
  <si>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</si>
  <si>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</si>
  <si>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</si>
  <si>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</si>
  <si>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</si>
  <si>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</si>
  <si>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</si>
  <si>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</si>
  <si>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</si>
  <si>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</si>
  <si>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</si>
  <si>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</si>
  <si>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</si>
  <si>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</si>
  <si>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</si>
  <si>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</si>
  <si>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</si>
  <si>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</si>
  <si>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</si>
  <si>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</si>
  <si>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</si>
  <si>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</si>
  <si>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</si>
  <si>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</si>
  <si>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</si>
  <si>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</si>
  <si>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</si>
  <si>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</si>
  <si>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</si>
  <si>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</si>
  <si>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</si>
  <si>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</si>
  <si>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</si>
  <si>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</si>
  <si>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</si>
  <si>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</si>
  <si>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</si>
  <si>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</si>
  <si>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</si>
  <si>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</si>
  <si>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</si>
  <si>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</si>
  <si>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</si>
  <si>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</si>
  <si>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</si>
  <si>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</si>
  <si>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</si>
  <si>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</si>
  <si>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</si>
  <si>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</si>
  <si>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</si>
  <si>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</si>
  <si>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</si>
  <si>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</si>
  <si>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</si>
  <si>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</si>
  <si>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</si>
  <si>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</si>
  <si>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</si>
  <si>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</si>
  <si>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</si>
  <si>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</si>
  <si>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</si>
  <si>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</si>
  <si>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</si>
  <si>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</si>
  <si>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</si>
  <si>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</si>
  <si>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</si>
  <si>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</si>
  <si>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</si>
  <si>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</si>
  <si>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</si>
  <si>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</si>
  <si>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</si>
  <si>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</si>
  <si>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</si>
  <si>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</si>
  <si>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</si>
  <si>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</si>
  <si>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</si>
  <si>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</si>
  <si>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</si>
  <si>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</si>
  <si>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</si>
  <si>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</si>
  <si>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</si>
  <si>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</si>
  <si>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</si>
  <si>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</si>
  <si>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</si>
  <si>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</si>
  <si>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</si>
  <si>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</si>
  <si>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</si>
  <si>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</si>
  <si>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</si>
  <si>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</si>
  <si>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</si>
  <si>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</si>
  <si>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</si>
  <si>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</si>
  <si>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</si>
  <si>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</si>
  <si>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</si>
  <si>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</si>
  <si>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</si>
  <si>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</si>
  <si>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</si>
  <si>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</si>
  <si>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</si>
  <si>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</si>
  <si>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</si>
  <si>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</si>
  <si>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</si>
  <si>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</si>
  <si>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</si>
  <si>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</si>
  <si>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</si>
  <si>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</si>
  <si>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</si>
  <si>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</si>
  <si>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</si>
  <si>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</si>
  <si>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</si>
  <si>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</si>
  <si>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</si>
  <si>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</si>
  <si>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</si>
  <si>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</si>
  <si>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</si>
  <si>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</si>
  <si>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</si>
  <si>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</si>
  <si>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</si>
  <si>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</si>
  <si>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</si>
  <si>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</si>
  <si>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</si>
  <si>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</si>
  <si>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</si>
  <si>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</si>
  <si>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</si>
  <si>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</si>
  <si>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</si>
  <si>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</si>
  <si>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</si>
  <si>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</si>
  <si>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</si>
  <si>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</si>
  <si>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</si>
  <si>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</si>
  <si>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</si>
  <si>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</si>
  <si>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</si>
  <si>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</si>
  <si>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</si>
  <si>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</si>
  <si>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</si>
  <si>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</si>
  <si>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</si>
  <si>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</si>
  <si>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</si>
  <si>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</si>
  <si>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</si>
  <si>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</si>
  <si>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</si>
  <si>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</si>
  <si>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</si>
  <si>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</si>
  <si>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</si>
  <si>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</si>
  <si>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</si>
  <si>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</si>
  <si>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</si>
  <si>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</si>
  <si>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</si>
  <si>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</si>
  <si>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</si>
  <si>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</si>
  <si>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</si>
  <si>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</si>
  <si>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</si>
  <si>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</si>
  <si>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</si>
  <si>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</si>
  <si>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</si>
  <si>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</si>
  <si>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</si>
  <si>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</si>
  <si>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</si>
  <si>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</si>
  <si>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</si>
  <si>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</si>
  <si>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</si>
  <si>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</si>
  <si>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</si>
  <si>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</si>
  <si>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</si>
  <si>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</si>
  <si>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</si>
  <si>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</si>
  <si>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</si>
  <si>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</si>
  <si>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</si>
  <si>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</si>
  <si>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</si>
  <si>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</si>
  <si>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</si>
  <si>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</si>
  <si>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</si>
  <si>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</si>
  <si>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</si>
  <si>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</si>
  <si>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</si>
  <si>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</si>
  <si>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</si>
  <si>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</si>
  <si>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</si>
  <si>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</si>
  <si>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</si>
  <si>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</si>
  <si>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</si>
  <si>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</si>
  <si>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</si>
  <si>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</si>
  <si>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</si>
  <si>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</si>
  <si>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</si>
  <si>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</si>
  <si>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</si>
  <si>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</si>
  <si>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</si>
  <si>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</si>
  <si>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</si>
  <si>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</si>
  <si>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</si>
  <si>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</si>
  <si>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</si>
  <si>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</si>
  <si>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</si>
  <si>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</si>
  <si>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</si>
  <si>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</si>
  <si>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</si>
  <si>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</si>
  <si>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</si>
  <si>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</si>
  <si>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</si>
  <si>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</si>
  <si>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</si>
  <si>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</si>
  <si>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</si>
  <si>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</si>
  <si>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</si>
  <si>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</si>
  <si>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</si>
  <si>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</si>
  <si>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</si>
  <si>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</si>
  <si>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</si>
  <si>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</si>
  <si>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</si>
  <si>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</si>
  <si>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</si>
  <si>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</si>
  <si>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</si>
  <si>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</si>
  <si>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</si>
  <si>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</si>
  <si>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</si>
  <si>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</si>
  <si>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</si>
  <si>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</si>
  <si>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</si>
  <si>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</si>
  <si>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</si>
  <si>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</si>
  <si>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</si>
  <si>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</si>
  <si>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</si>
  <si>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</si>
  <si>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</si>
  <si>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</si>
  <si>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</si>
  <si>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</si>
  <si>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</si>
  <si>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</si>
  <si>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</si>
  <si>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</si>
  <si>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</si>
  <si>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</si>
  <si>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</si>
  <si>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</si>
  <si>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</si>
  <si>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</si>
  <si>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</si>
  <si>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</si>
  <si>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</si>
  <si>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</si>
  <si>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</si>
  <si>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</si>
  <si>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</si>
  <si>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</si>
  <si>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</si>
  <si>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</si>
  <si>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</si>
  <si>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</si>
  <si>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</si>
  <si>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</si>
  <si>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</si>
  <si>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</si>
  <si>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</si>
  <si>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</si>
  <si>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</si>
  <si>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</si>
  <si>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</si>
  <si>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</si>
  <si>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</si>
  <si>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</si>
  <si>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</si>
  <si>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</si>
  <si>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</si>
  <si>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</si>
  <si>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</si>
  <si>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</si>
  <si>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</si>
  <si>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</si>
  <si>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</si>
  <si>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</si>
  <si>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</si>
  <si>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</si>
  <si>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</si>
  <si>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</si>
  <si>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</si>
  <si>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</si>
  <si>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</si>
  <si>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</si>
  <si>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</si>
  <si>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</si>
  <si>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</si>
  <si>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</si>
  <si>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</si>
  <si>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</si>
  <si>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</si>
  <si>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</si>
  <si>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</si>
  <si>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</si>
  <si>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</si>
  <si>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</si>
  <si>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</si>
  <si>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</si>
  <si>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</si>
  <si>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</si>
  <si>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</si>
  <si>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</si>
  <si>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</si>
  <si>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</si>
  <si>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</si>
  <si>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</si>
  <si>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</si>
  <si>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</si>
  <si>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</si>
  <si>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</si>
  <si>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</si>
  <si>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</si>
  <si>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</si>
  <si>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</si>
  <si>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</si>
  <si>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</si>
  <si>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</si>
  <si>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</si>
  <si>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</si>
  <si>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</si>
  <si>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</si>
  <si>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</si>
  <si>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</si>
  <si>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</si>
  <si>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</si>
  <si>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</si>
  <si>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</si>
  <si>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</si>
  <si>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</si>
  <si>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</si>
  <si>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</si>
  <si>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</si>
  <si>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</si>
  <si>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</si>
  <si>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</si>
  <si>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</si>
  <si>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</si>
  <si>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</si>
  <si>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</si>
  <si>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</si>
  <si>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</si>
  <si>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</si>
  <si>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</si>
  <si>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</si>
  <si>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</si>
  <si>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</si>
  <si>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</si>
  <si>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</si>
  <si>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</si>
  <si>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</si>
  <si>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</si>
  <si>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</si>
  <si>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</si>
  <si>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</si>
  <si>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</si>
  <si>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</si>
  <si>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</si>
  <si>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</si>
  <si>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</si>
  <si>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</si>
  <si>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</si>
  <si>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</si>
  <si>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</si>
  <si>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</si>
  <si>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</si>
  <si>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</si>
  <si>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</si>
  <si>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</si>
  <si>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</si>
  <si>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</si>
  <si>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</si>
  <si>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</si>
  <si>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</si>
  <si>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</si>
  <si>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</si>
  <si>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</si>
  <si>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</si>
  <si>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</si>
  <si>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</si>
  <si>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</si>
  <si>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</si>
  <si>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</si>
  <si>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</si>
  <si>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</si>
  <si>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</si>
  <si>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</si>
  <si>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</si>
  <si>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</si>
  <si>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</si>
  <si>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</si>
  <si>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</si>
  <si>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</si>
  <si>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</si>
  <si>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</si>
  <si>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</si>
  <si>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</si>
  <si>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</si>
  <si>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</si>
  <si>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</si>
  <si>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</si>
  <si>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</si>
  <si>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</si>
  <si>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</si>
  <si>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</si>
  <si>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</si>
  <si>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</si>
  <si>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</si>
  <si>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</si>
  <si>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</si>
  <si>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</si>
  <si>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</si>
  <si>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</si>
  <si>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</si>
  <si>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</si>
  <si>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</si>
  <si>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</si>
  <si>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</si>
  <si>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</si>
  <si>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</si>
  <si>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</si>
  <si>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</si>
  <si>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</si>
  <si>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</si>
  <si>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</si>
  <si>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</si>
  <si>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</si>
  <si>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</si>
  <si>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</si>
  <si>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</si>
  <si>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</si>
  <si>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</si>
  <si>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</si>
  <si>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</si>
  <si>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</si>
  <si>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</si>
  <si>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</si>
  <si>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</si>
  <si>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</si>
  <si>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</si>
  <si>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</si>
  <si>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</si>
  <si>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</si>
  <si>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</si>
  <si>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</si>
  <si>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</si>
  <si>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</si>
  <si>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</si>
  <si>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</si>
  <si>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</si>
  <si>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</si>
  <si>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</si>
  <si>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</si>
  <si>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</si>
  <si>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</si>
  <si>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</si>
  <si>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</si>
  <si>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</si>
  <si>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</si>
  <si>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</si>
  <si>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</si>
  <si>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</si>
  <si>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</si>
  <si>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</si>
  <si>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</si>
  <si>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</si>
  <si>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</si>
  <si>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</si>
  <si>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</si>
  <si>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</si>
  <si>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</si>
  <si>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</si>
  <si>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</si>
  <si>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</si>
  <si>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</si>
  <si>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</si>
  <si>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</si>
  <si>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</si>
  <si>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</si>
  <si>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</si>
  <si>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</si>
  <si>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</si>
  <si>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</si>
  <si>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</si>
  <si>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</si>
  <si>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</si>
  <si>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</si>
  <si>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</si>
  <si>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</si>
  <si>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</si>
  <si>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</si>
  <si>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</si>
  <si>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</si>
  <si>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</si>
  <si>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</si>
  <si>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</si>
  <si>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</si>
  <si>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</si>
  <si>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</si>
  <si>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</si>
  <si>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</si>
  <si>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</si>
  <si>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</si>
  <si>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</si>
  <si>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</si>
  <si>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</si>
  <si>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</si>
  <si>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</si>
  <si>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</si>
  <si>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</si>
  <si>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</si>
  <si>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</si>
  <si>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</si>
  <si>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</si>
  <si>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</si>
  <si>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</si>
  <si>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</si>
  <si>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</si>
  <si>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</si>
  <si>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</si>
  <si>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</si>
  <si>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</si>
  <si>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</si>
  <si>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</si>
  <si>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</si>
  <si>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</si>
  <si>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</si>
  <si>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</si>
  <si>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</si>
  <si>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</si>
  <si>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</si>
  <si>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</si>
  <si>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</si>
  <si>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</si>
  <si>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</si>
  <si>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</si>
  <si>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</si>
  <si>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</si>
  <si>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</si>
  <si>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</si>
  <si>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</si>
  <si>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</si>
  <si>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</si>
  <si>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</si>
  <si>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</si>
  <si>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</si>
  <si>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</si>
  <si>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</si>
  <si>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</si>
  <si>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</si>
  <si>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</si>
  <si>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</si>
  <si>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</si>
  <si>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</si>
  <si>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</si>
  <si>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</si>
  <si>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</si>
  <si>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</si>
  <si>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</si>
  <si>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</si>
  <si>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</si>
  <si>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</si>
  <si>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</si>
  <si>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</si>
  <si>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</si>
  <si>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</si>
  <si>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</si>
  <si>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</si>
  <si>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</si>
  <si>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</si>
  <si>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</si>
  <si>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</si>
  <si>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</si>
  <si>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</si>
  <si>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</si>
  <si>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</si>
  <si>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</si>
  <si>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</si>
  <si>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</si>
  <si>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</si>
  <si>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</si>
  <si>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</si>
  <si>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</si>
  <si>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</si>
  <si>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</si>
  <si>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</si>
  <si>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</si>
  <si>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</si>
  <si>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</si>
  <si>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</si>
  <si>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</si>
  <si>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</si>
  <si>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</si>
  <si>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</si>
  <si>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</si>
  <si>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</si>
  <si>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</si>
  <si>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</si>
  <si>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</si>
  <si>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</si>
  <si>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</si>
  <si>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</si>
  <si>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</si>
  <si>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</si>
  <si>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</si>
  <si>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</si>
  <si>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</si>
  <si>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</si>
  <si>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</si>
  <si>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</si>
  <si>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</si>
  <si>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</si>
  <si>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</si>
  <si>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</si>
  <si>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</si>
  <si>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</si>
  <si>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</si>
  <si>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</si>
  <si>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</si>
  <si>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</si>
  <si>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</si>
  <si>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</si>
  <si>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</si>
  <si>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</si>
  <si>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</si>
  <si>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</si>
  <si>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</si>
  <si>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</si>
  <si>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</si>
  <si>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</si>
  <si>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</si>
  <si>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</si>
  <si>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</si>
  <si>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</si>
  <si>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</si>
  <si>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</si>
  <si>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</si>
  <si>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</si>
  <si>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</si>
  <si>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</si>
  <si>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</si>
  <si>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</si>
  <si>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</si>
  <si>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</si>
  <si>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</si>
  <si>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</si>
  <si>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</si>
  <si>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</si>
  <si>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</si>
  <si>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</si>
  <si>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</si>
  <si>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</si>
  <si>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</si>
  <si>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</si>
  <si>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</si>
  <si>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</si>
  <si>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</si>
  <si>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</si>
  <si>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</si>
  <si>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</si>
  <si>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</si>
  <si>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</si>
  <si>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</si>
  <si>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</si>
  <si>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</si>
  <si>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</si>
  <si>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</si>
  <si>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</si>
  <si>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</si>
  <si>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</si>
  <si>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</si>
  <si>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</si>
  <si>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</si>
  <si>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</si>
  <si>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</si>
  <si>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</si>
  <si>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</si>
  <si>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</si>
  <si>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</si>
  <si>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</si>
  <si>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</si>
  <si>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</si>
  <si>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</si>
  <si>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</si>
  <si>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</si>
  <si>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</si>
  <si>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</si>
  <si>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</si>
  <si>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</si>
  <si>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</si>
  <si>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</si>
  <si>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</si>
  <si>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</si>
  <si>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</si>
  <si>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</si>
  <si>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</si>
  <si>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</si>
  <si>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</si>
  <si>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</si>
  <si>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</si>
  <si>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</si>
  <si>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</si>
  <si>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</si>
  <si>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</si>
  <si>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</si>
  <si>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</si>
  <si>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</si>
  <si>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</si>
  <si>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</si>
  <si>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</si>
  <si>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</si>
  <si>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</si>
  <si>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</si>
  <si>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</si>
  <si>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</si>
  <si>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</si>
  <si>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</si>
  <si>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</si>
  <si>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</si>
  <si>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</si>
  <si>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</si>
  <si>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</si>
  <si>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</si>
  <si>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</si>
  <si>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</si>
  <si>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</si>
  <si>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</si>
  <si>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</si>
  <si>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</si>
  <si>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</si>
  <si>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</si>
  <si>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</si>
  <si>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</si>
  <si>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</si>
  <si>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</si>
  <si>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</si>
  <si>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</si>
  <si>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</si>
  <si>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</si>
  <si>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</si>
  <si>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</si>
  <si>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</si>
  <si>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</si>
  <si>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</si>
  <si>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</si>
  <si>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</si>
  <si>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</si>
  <si>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</si>
  <si>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</si>
  <si>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</si>
  <si>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</si>
  <si>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</si>
  <si>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</si>
  <si>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</si>
  <si>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</si>
  <si>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</si>
  <si>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</si>
  <si>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</si>
  <si>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</si>
  <si>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</si>
  <si>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</si>
  <si>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</si>
  <si>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</si>
  <si>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</si>
  <si>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</si>
  <si>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</si>
  <si>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</si>
  <si>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</si>
  <si>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</si>
  <si>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</si>
  <si>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</si>
  <si>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</si>
  <si>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</si>
  <si>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</si>
  <si>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</si>
  <si>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</si>
  <si>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</si>
  <si>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</si>
  <si>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</si>
  <si>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</si>
  <si>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</si>
  <si>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</si>
  <si>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</si>
  <si>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</si>
  <si>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</si>
  <si>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</si>
  <si>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</si>
  <si>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</si>
  <si>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</si>
  <si>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</si>
  <si>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</si>
  <si>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</si>
  <si>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</si>
  <si>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</si>
  <si>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</si>
  <si>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</si>
  <si>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</si>
  <si>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</si>
  <si>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</si>
  <si>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</si>
  <si>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</si>
  <si>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</si>
  <si>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</si>
  <si>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</si>
  <si>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</si>
  <si>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</si>
  <si>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</si>
  <si>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</si>
  <si>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</si>
  <si>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</si>
  <si>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</si>
  <si>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</si>
  <si>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</si>
  <si>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</si>
  <si>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</si>
  <si>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</si>
  <si>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</si>
  <si>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</si>
  <si>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</si>
  <si>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</si>
  <si>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</si>
  <si>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</si>
  <si>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</si>
  <si>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</si>
  <si>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</si>
  <si>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</si>
  <si>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</si>
  <si>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</si>
  <si>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</si>
  <si>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</si>
  <si>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</si>
  <si>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</si>
  <si>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</si>
  <si>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</si>
  <si>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</si>
  <si>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</si>
  <si>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</si>
  <si>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</si>
  <si>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</si>
  <si>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</si>
  <si>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</si>
  <si>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</si>
  <si>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</si>
  <si>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</si>
  <si>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</si>
  <si>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</si>
  <si>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</si>
  <si>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</si>
  <si>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</si>
  <si>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</si>
  <si>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</si>
  <si>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</si>
  <si>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</si>
  <si>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</si>
  <si>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</si>
  <si>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</si>
  <si>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</si>
  <si>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</si>
  <si>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</si>
  <si>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</si>
  <si>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</si>
  <si>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</si>
  <si>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</si>
  <si>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</si>
  <si>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</si>
  <si>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</si>
  <si>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</si>
  <si>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</si>
  <si>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</si>
  <si>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</si>
  <si>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</si>
  <si>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</si>
  <si>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</si>
  <si>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</si>
  <si>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</si>
  <si>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</si>
  <si>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</si>
  <si>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</si>
  <si>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</si>
  <si>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</si>
  <si>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</si>
  <si>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</si>
  <si>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</si>
  <si>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</si>
  <si>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</si>
  <si>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</si>
  <si>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</si>
  <si>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</si>
  <si>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</si>
  <si>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</si>
  <si>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</si>
  <si>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</si>
  <si>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</si>
  <si>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</si>
  <si>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</si>
  <si>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</si>
  <si>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</si>
  <si>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</si>
  <si>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</si>
  <si>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</si>
  <si>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</si>
  <si>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</si>
  <si>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</si>
  <si>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</si>
  <si>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</si>
  <si>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</si>
  <si>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</si>
  <si>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</si>
  <si>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</si>
  <si>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</si>
  <si>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</si>
  <si>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</si>
  <si>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</si>
  <si>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</si>
  <si>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</si>
  <si>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</si>
  <si>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</si>
  <si>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</si>
  <si>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</si>
  <si>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</si>
  <si>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</si>
  <si>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</si>
  <si>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</si>
  <si>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</si>
  <si>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</si>
  <si>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</si>
  <si>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</si>
  <si>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</si>
  <si>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</si>
  <si>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</si>
  <si>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</si>
  <si>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</si>
  <si>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</si>
  <si>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</si>
  <si>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</si>
  <si>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</si>
  <si>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</si>
  <si>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</si>
  <si>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</si>
  <si>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</si>
  <si>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</si>
  <si>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</si>
  <si>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</si>
  <si>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</si>
  <si>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</si>
  <si>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</si>
  <si>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</si>
  <si>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</si>
  <si>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</si>
  <si>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</si>
  <si>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</si>
  <si>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</si>
  <si>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</si>
  <si>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</si>
  <si>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</si>
  <si>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</si>
  <si>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</si>
  <si>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</si>
  <si>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</si>
  <si>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</si>
  <si>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</si>
  <si>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</si>
  <si>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</si>
  <si>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</si>
  <si>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</si>
  <si>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</si>
  <si>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</si>
  <si>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</si>
  <si>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</si>
  <si>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</si>
  <si>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</si>
  <si>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</si>
  <si>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</si>
  <si>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</si>
  <si>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</si>
  <si>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</si>
  <si>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</si>
  <si>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</si>
  <si>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</si>
  <si>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</si>
  <si>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</si>
  <si>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</si>
  <si>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</si>
  <si>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</si>
  <si>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</si>
  <si>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</si>
  <si>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</si>
  <si>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</si>
  <si>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</si>
  <si>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</si>
  <si>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</si>
  <si>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</si>
  <si>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</si>
  <si>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</si>
  <si>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</si>
  <si>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</si>
  <si>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</si>
  <si>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</si>
  <si>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</si>
  <si>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</si>
  <si>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</si>
  <si>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</si>
  <si>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</si>
  <si>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</si>
  <si>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</si>
  <si>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</si>
  <si>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</si>
  <si>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</si>
  <si>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</si>
  <si>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</si>
  <si>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</si>
  <si>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</si>
  <si>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</si>
  <si>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</si>
  <si>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</si>
  <si>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</si>
  <si>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</si>
  <si>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</si>
  <si>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</si>
  <si>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</si>
  <si>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</si>
  <si>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</si>
  <si>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</si>
  <si>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</si>
  <si>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</si>
  <si>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</si>
  <si>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</si>
  <si>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</si>
  <si>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</si>
  <si>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</si>
  <si>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</si>
  <si>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</si>
  <si>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</si>
  <si>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</si>
  <si>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</si>
  <si>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</si>
  <si>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</si>
  <si>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</si>
  <si>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</si>
  <si>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</si>
  <si>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</si>
  <si>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</si>
  <si>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</si>
  <si>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</si>
  <si>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</si>
  <si>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</si>
  <si>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</si>
  <si>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</si>
  <si>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</si>
  <si>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</si>
  <si>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</si>
  <si>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</si>
  <si>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</si>
  <si>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</si>
  <si>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</si>
  <si>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</si>
  <si>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</si>
  <si>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</si>
  <si>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</si>
  <si>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</si>
  <si>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</si>
  <si>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</si>
  <si>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</si>
  <si>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</si>
  <si>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</si>
  <si>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</si>
  <si>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</si>
  <si>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</si>
  <si>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</si>
  <si>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</si>
  <si>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</si>
  <si>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</si>
  <si>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</si>
  <si>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</si>
  <si>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</si>
  <si>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</si>
  <si>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</si>
  <si>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</si>
  <si>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</si>
  <si>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</si>
  <si>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</si>
  <si>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</si>
  <si>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</si>
  <si>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</si>
  <si>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</si>
  <si>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</si>
  <si>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</si>
  <si>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</si>
  <si>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</si>
  <si>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</si>
  <si>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</si>
  <si>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</si>
  <si>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</si>
  <si>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</si>
  <si>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</si>
  <si>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</si>
  <si>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</si>
  <si>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</si>
  <si>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</si>
  <si>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</si>
  <si>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</si>
  <si>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</si>
  <si>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</si>
  <si>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</si>
  <si>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</si>
  <si>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</si>
  <si>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</si>
  <si>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</si>
  <si>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</si>
  <si>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</si>
  <si>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</si>
  <si>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</si>
  <si>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</si>
  <si>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</si>
  <si>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</si>
  <si>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</si>
  <si>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</si>
  <si>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</si>
  <si>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</si>
  <si>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</si>
  <si>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</si>
  <si>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</si>
  <si>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</si>
  <si>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</si>
  <si>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</si>
  <si>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</si>
  <si>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</si>
  <si>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</si>
  <si>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</si>
  <si>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</si>
  <si>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</si>
  <si>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</si>
  <si>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</si>
  <si>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</si>
  <si>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</si>
  <si>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</si>
  <si>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</si>
  <si>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</si>
  <si>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</si>
  <si>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</si>
  <si>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</si>
  <si>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</si>
  <si>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</si>
  <si>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</si>
  <si>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</si>
  <si>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</si>
  <si>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</si>
  <si>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</si>
  <si>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</si>
  <si>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</si>
  <si>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</si>
  <si>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</si>
  <si>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</si>
  <si>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</si>
  <si>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</si>
  <si>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</si>
  <si>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</si>
  <si>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</si>
  <si>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</si>
  <si>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</si>
  <si>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</si>
  <si>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</si>
  <si>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</si>
  <si>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</si>
  <si>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</si>
  <si>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</si>
  <si>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</si>
  <si>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</si>
  <si>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</si>
  <si>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</si>
  <si>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</si>
  <si>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</si>
  <si>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</si>
  <si>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</si>
  <si>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</si>
  <si>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</si>
  <si>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</si>
  <si>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</si>
  <si>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</si>
  <si>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</si>
  <si>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</si>
  <si>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</si>
  <si>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</si>
  <si>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</si>
  <si>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</si>
  <si>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</si>
  <si>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</si>
  <si>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</si>
  <si>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</si>
  <si>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</si>
  <si>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</si>
  <si>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</si>
  <si>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</si>
  <si>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</si>
  <si>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</si>
  <si>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</si>
  <si>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</si>
  <si>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</si>
  <si>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</si>
  <si>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</si>
  <si>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</si>
  <si>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</si>
  <si>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</si>
  <si>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</si>
  <si>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</si>
  <si>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</si>
  <si>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</si>
  <si>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</si>
  <si>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</si>
  <si>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</si>
  <si>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</si>
  <si>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</si>
  <si>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</si>
  <si>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</si>
  <si>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</si>
  <si>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</si>
  <si>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</si>
  <si>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</si>
  <si>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</si>
  <si>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</si>
  <si>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</si>
  <si>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</si>
  <si>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</si>
  <si>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</si>
  <si>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</si>
  <si>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</si>
  <si>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</si>
  <si>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</si>
  <si>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</si>
  <si>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</si>
  <si>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</si>
  <si>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</si>
  <si>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</si>
  <si>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</si>
  <si>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</si>
  <si>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</si>
  <si>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</si>
  <si>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</si>
  <si>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</si>
  <si>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</si>
  <si>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</si>
  <si>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</si>
  <si>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</si>
  <si>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</si>
  <si>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</si>
  <si>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</si>
  <si>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</si>
  <si>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</si>
  <si>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</si>
  <si>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</si>
  <si>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</si>
  <si>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</si>
  <si>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</si>
  <si>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</si>
  <si>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</si>
  <si>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</si>
  <si>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</si>
  <si>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</si>
  <si>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</si>
  <si>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</si>
  <si>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</si>
  <si>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</si>
  <si>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</si>
  <si>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</si>
  <si>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</si>
  <si>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</si>
  <si>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</si>
  <si>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</si>
  <si>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</si>
  <si>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</si>
  <si>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</si>
  <si>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</si>
  <si>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</si>
  <si>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</si>
  <si>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</si>
  <si>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</si>
  <si>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</si>
  <si>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</si>
  <si>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</si>
  <si>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</si>
  <si>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</si>
  <si>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</si>
  <si>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</si>
  <si>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</si>
  <si>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</si>
  <si>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</si>
  <si>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</si>
  <si>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</si>
  <si>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</si>
  <si>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</si>
  <si>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</si>
  <si>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</si>
  <si>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</si>
  <si>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</si>
  <si>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</si>
  <si>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</si>
  <si>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</si>
  <si>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</si>
  <si>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</si>
  <si>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</si>
  <si>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</si>
  <si>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</si>
  <si>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</si>
  <si>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</si>
  <si>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</si>
  <si>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</si>
  <si>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</si>
  <si>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</si>
  <si>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</si>
  <si>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</si>
  <si>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</si>
  <si>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</si>
  <si>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</si>
  <si>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</si>
  <si>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</si>
  <si>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</si>
  <si>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</si>
  <si>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</si>
  <si>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</si>
  <si>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</si>
  <si>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</si>
  <si>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</si>
  <si>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</si>
  <si>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</si>
  <si>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</si>
  <si>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</si>
  <si>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</si>
  <si>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</si>
  <si>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</si>
  <si>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</si>
  <si>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</si>
  <si>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</si>
  <si>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</si>
  <si>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</si>
  <si>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</si>
  <si>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</si>
  <si>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</si>
  <si>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</si>
  <si>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</si>
  <si>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</si>
  <si>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</si>
  <si>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</si>
  <si>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</si>
  <si>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</si>
  <si>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</si>
  <si>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</si>
  <si>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</si>
  <si>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</si>
  <si>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</si>
  <si>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</si>
  <si>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</si>
  <si>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</si>
  <si>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</si>
  <si>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</si>
  <si>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</si>
  <si>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</si>
  <si>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</si>
  <si>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</si>
  <si>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</si>
  <si>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</si>
  <si>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</si>
  <si>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</si>
  <si>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</si>
  <si>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</si>
  <si>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</si>
  <si>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</si>
  <si>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</si>
  <si>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</si>
  <si>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</si>
  <si>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</si>
  <si>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</si>
  <si>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</si>
  <si>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</si>
  <si>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</si>
  <si>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</si>
  <si>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</si>
  <si>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</si>
  <si>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</si>
  <si>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</si>
  <si>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</si>
  <si>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</si>
  <si>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</si>
  <si>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</si>
  <si>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</si>
  <si>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</si>
  <si>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</si>
  <si>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</si>
  <si>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</si>
  <si>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</si>
  <si>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</si>
  <si>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</si>
  <si>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</si>
  <si>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</si>
  <si>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</si>
  <si>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</si>
  <si>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</si>
  <si>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</si>
  <si>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</si>
  <si>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</si>
  <si>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</si>
  <si>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</si>
  <si>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</si>
  <si>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</si>
  <si>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</si>
  <si>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</si>
  <si>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</si>
  <si>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</si>
  <si>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</si>
  <si>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</si>
  <si>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</si>
  <si>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</si>
  <si>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</si>
  <si>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</si>
  <si>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</si>
  <si>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</si>
  <si>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</si>
  <si>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</si>
  <si>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</si>
  <si>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</si>
  <si>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</si>
  <si>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</si>
  <si>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</si>
  <si>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</si>
  <si>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</si>
  <si>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</si>
  <si>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</si>
  <si>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</si>
  <si>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</si>
  <si>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</si>
  <si>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</si>
  <si>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</si>
  <si>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</si>
  <si>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</si>
  <si>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</si>
  <si>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</si>
  <si>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</si>
  <si>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</si>
  <si>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</si>
  <si>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</si>
  <si>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</si>
  <si>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</si>
  <si>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</si>
  <si>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</si>
  <si>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</si>
  <si>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</si>
  <si>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</si>
  <si>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</si>
  <si>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</si>
  <si>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</si>
  <si>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</si>
  <si>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</si>
  <si>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</si>
  <si>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</si>
  <si>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</si>
  <si>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</si>
  <si>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</si>
  <si>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</si>
  <si>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</si>
  <si>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</si>
  <si>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</si>
  <si>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</si>
  <si>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</si>
  <si>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</si>
  <si>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</si>
  <si>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</si>
  <si>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</si>
  <si>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</si>
  <si>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</si>
  <si>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</si>
  <si>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</si>
  <si>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</si>
  <si>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</si>
  <si>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</si>
  <si>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</si>
  <si>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</si>
  <si>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</si>
  <si>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</si>
  <si>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</si>
  <si>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</si>
  <si>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</si>
  <si>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</si>
  <si>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</si>
  <si>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</si>
  <si>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</si>
  <si>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</si>
  <si>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</si>
  <si>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</si>
  <si>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</si>
  <si>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</si>
  <si>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</si>
  <si>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</si>
  <si>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</si>
  <si>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</si>
  <si>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</si>
  <si>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</si>
  <si>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</si>
  <si>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</si>
  <si>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</si>
  <si>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</si>
  <si>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</si>
  <si>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</si>
  <si>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</si>
  <si>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</si>
  <si>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</si>
  <si>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</si>
  <si>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</si>
  <si>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</si>
  <si>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</si>
  <si>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</si>
  <si>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</si>
  <si>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</si>
  <si>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</si>
  <si>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</si>
  <si>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</si>
  <si>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</si>
  <si>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</si>
  <si>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</si>
  <si>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</si>
  <si>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</si>
  <si>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</si>
  <si>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</si>
  <si>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</si>
  <si>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</si>
  <si>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</si>
  <si>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</si>
  <si>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</si>
  <si>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</si>
  <si>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</si>
  <si>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</si>
  <si>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</si>
  <si>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</si>
  <si>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</si>
  <si>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</si>
  <si>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</si>
  <si>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</si>
  <si>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</si>
  <si>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</si>
  <si>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</si>
  <si>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</si>
  <si>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</si>
  <si>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</si>
  <si>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</si>
  <si>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</si>
  <si>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</si>
  <si>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</si>
  <si>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</si>
  <si>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</si>
  <si>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</si>
  <si>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</si>
  <si>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</si>
  <si>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</si>
  <si>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</si>
  <si>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</si>
  <si>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</si>
  <si>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</si>
  <si>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</si>
  <si>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</si>
  <si>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</si>
  <si>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</si>
  <si>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</si>
  <si>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</si>
  <si>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</si>
  <si>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</si>
  <si>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</si>
  <si>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</si>
  <si>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</si>
  <si>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</si>
  <si>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</si>
  <si>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</si>
  <si>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</si>
  <si>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</si>
  <si>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</si>
  <si>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</si>
  <si>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</si>
  <si>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</si>
  <si>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</si>
  <si>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</si>
  <si>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</si>
  <si>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</si>
  <si>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</si>
  <si>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</si>
  <si>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</si>
  <si>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</si>
  <si>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</si>
  <si>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</si>
  <si>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</si>
  <si>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</si>
  <si>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</si>
  <si>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</si>
  <si>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</si>
  <si>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</si>
  <si>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</si>
  <si>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</si>
  <si>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</si>
  <si>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</si>
  <si>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</si>
  <si>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</si>
  <si>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</si>
  <si>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</si>
  <si>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</si>
  <si>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</si>
  <si>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</si>
  <si>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</si>
  <si>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</si>
  <si>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</si>
  <si>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</si>
  <si>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</si>
  <si>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</si>
  <si>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</si>
  <si>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</si>
  <si>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</si>
  <si>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</si>
  <si>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</si>
  <si>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</si>
  <si>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</si>
  <si>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</si>
  <si>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</si>
  <si>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</si>
  <si>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</si>
  <si>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</si>
  <si>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</si>
  <si>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</si>
  <si>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</si>
  <si>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</si>
  <si>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</si>
  <si>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</si>
  <si>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</si>
  <si>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</si>
  <si>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</si>
  <si>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</si>
  <si>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</si>
  <si>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</si>
  <si>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</si>
  <si>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</si>
  <si>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</si>
  <si>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</si>
  <si>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</si>
  <si>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</si>
  <si>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</si>
  <si>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</si>
  <si>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</si>
  <si>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</si>
  <si>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</si>
  <si>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</si>
  <si>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</si>
  <si>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</si>
  <si>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</si>
  <si>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</si>
  <si>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</si>
  <si>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</si>
  <si>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</si>
  <si>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</si>
  <si>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</si>
  <si>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</si>
  <si>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</si>
  <si>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</si>
  <si>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</si>
  <si>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</si>
  <si>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</si>
  <si>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</si>
  <si>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</si>
  <si>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</si>
  <si>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</si>
  <si>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</si>
  <si>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</si>
  <si>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</si>
  <si>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</si>
  <si>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</si>
  <si>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</si>
  <si>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</si>
  <si>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</si>
  <si>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</si>
  <si>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</si>
  <si>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</si>
  <si>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</si>
  <si>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</si>
  <si>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</si>
  <si>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</si>
  <si>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</si>
  <si>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</si>
  <si>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</si>
  <si>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</si>
  <si>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</si>
  <si>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</si>
  <si>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</si>
  <si>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</si>
  <si>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</si>
  <si>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</si>
  <si>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</si>
  <si>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</si>
  <si>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</si>
  <si>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</si>
  <si>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</si>
  <si>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</si>
  <si>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</si>
  <si>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</si>
  <si>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</si>
  <si>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</si>
  <si>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</si>
  <si>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</si>
  <si>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</si>
  <si>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</si>
  <si>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</si>
  <si>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</si>
  <si>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</si>
  <si>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</si>
  <si>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</si>
  <si>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</si>
  <si>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</si>
  <si>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</si>
  <si>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</si>
  <si>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</si>
  <si>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</si>
  <si>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</si>
  <si>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</si>
  <si>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</si>
  <si>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</si>
  <si>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</si>
  <si>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</si>
  <si>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</si>
  <si>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</si>
  <si>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</si>
  <si>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</si>
  <si>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</si>
  <si>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</si>
  <si>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</si>
  <si>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</si>
  <si>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</si>
  <si>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</si>
  <si>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</si>
  <si>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</si>
  <si>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</si>
  <si>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</si>
  <si>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</si>
  <si>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</si>
  <si>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</si>
  <si>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</si>
  <si>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</si>
  <si>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</si>
  <si>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</si>
  <si>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</si>
  <si>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</si>
  <si>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</si>
  <si>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</si>
  <si>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</si>
  <si>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</si>
  <si>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</si>
  <si>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</si>
  <si>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</si>
  <si>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</si>
  <si>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</si>
  <si>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</si>
  <si>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</si>
  <si>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</si>
  <si>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</si>
  <si>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</si>
  <si>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</si>
  <si>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</si>
  <si>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</si>
  <si>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</si>
  <si>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</si>
  <si>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</si>
  <si>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</si>
  <si>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</si>
  <si>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</si>
  <si>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</si>
  <si>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</si>
  <si>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</si>
  <si>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</si>
  <si>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</si>
  <si>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</si>
  <si>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</si>
  <si>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</si>
  <si>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</si>
  <si>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</si>
  <si>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</si>
  <si>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</si>
  <si>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</si>
  <si>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</si>
  <si>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</si>
  <si>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</si>
  <si>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</si>
  <si>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</si>
  <si>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</si>
  <si>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</si>
  <si>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</si>
  <si>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</si>
  <si>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</si>
  <si>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</si>
  <si>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</si>
  <si>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</si>
  <si>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</si>
  <si>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</si>
  <si>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</si>
  <si>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</si>
  <si>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</si>
  <si>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</si>
  <si>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</si>
  <si>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</si>
  <si>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</si>
  <si>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</si>
  <si>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</si>
  <si>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</si>
  <si>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</si>
  <si>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</si>
  <si>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</si>
  <si>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</si>
  <si>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</si>
  <si>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</si>
  <si>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</si>
  <si>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</si>
  <si>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</si>
  <si>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</si>
  <si>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</si>
  <si>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</si>
  <si>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</si>
  <si>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</si>
  <si>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</si>
  <si>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</si>
  <si>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</si>
  <si>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</si>
  <si>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</si>
  <si>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</si>
  <si>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</si>
  <si>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</si>
  <si>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</si>
  <si>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</si>
  <si>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</si>
  <si>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</si>
  <si>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</si>
  <si>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</si>
  <si>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</si>
  <si>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</si>
  <si>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</si>
  <si>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</si>
  <si>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</si>
  <si>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</si>
  <si>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</si>
  <si>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</si>
  <si>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</si>
  <si>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</si>
  <si>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</si>
  <si>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</si>
  <si>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</si>
  <si>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</si>
  <si>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</si>
  <si>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</si>
  <si>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</si>
  <si>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</si>
  <si>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</si>
  <si>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</si>
  <si>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</si>
  <si>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</si>
  <si>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</si>
  <si>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</si>
  <si>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</si>
  <si>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</si>
  <si>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</si>
  <si>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</si>
  <si>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</si>
  <si>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</si>
  <si>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</si>
  <si>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</si>
  <si>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</si>
  <si>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</si>
  <si>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</si>
  <si>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</si>
  <si>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</si>
  <si>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</si>
  <si>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</si>
  <si>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</si>
  <si>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</si>
  <si>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</si>
  <si>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</si>
  <si>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</si>
  <si>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</si>
  <si>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</si>
  <si>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</si>
  <si>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</si>
  <si>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</si>
  <si>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</si>
  <si>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</si>
  <si>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</si>
  <si>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</si>
  <si>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</si>
  <si>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</si>
  <si>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</si>
  <si>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</si>
  <si>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</si>
  <si>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</si>
  <si>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</si>
  <si>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</si>
  <si>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</si>
  <si>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</si>
  <si>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</si>
  <si>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</si>
  <si>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</si>
  <si>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</si>
  <si>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</si>
  <si>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</si>
  <si>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</si>
  <si>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</si>
  <si>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</si>
  <si>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</si>
  <si>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</si>
  <si>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</si>
  <si>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</si>
  <si>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</si>
  <si>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</si>
  <si>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</si>
  <si>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</si>
  <si>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</si>
  <si>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</si>
  <si>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</si>
  <si>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</si>
  <si>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</si>
  <si>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</si>
  <si>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</si>
  <si>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</si>
  <si>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</si>
  <si>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</si>
  <si>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</si>
  <si>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</si>
  <si>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</si>
  <si>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</si>
  <si>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</si>
  <si>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</si>
  <si>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</si>
  <si>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</si>
  <si>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</si>
  <si>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</si>
  <si>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</si>
  <si>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</si>
  <si>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</si>
  <si>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</si>
  <si>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</si>
  <si>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</si>
  <si>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</si>
  <si>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</si>
  <si>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</si>
  <si>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</si>
  <si>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</si>
  <si>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</si>
  <si>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</si>
  <si>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</si>
  <si>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</si>
  <si>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</si>
  <si>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</si>
  <si>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</si>
  <si>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</si>
  <si>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</si>
  <si>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</si>
  <si>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</si>
  <si>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</si>
  <si>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</si>
  <si>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</si>
  <si>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</si>
  <si>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</si>
  <si>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</si>
  <si>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</si>
  <si>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</si>
  <si>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</si>
  <si>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</si>
  <si>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</si>
  <si>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</si>
  <si>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</si>
  <si>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</si>
  <si>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</si>
  <si>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</si>
  <si>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</si>
  <si>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</si>
  <si>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</si>
  <si>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</si>
  <si>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</si>
  <si>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</si>
  <si>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</si>
  <si>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</si>
  <si>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</si>
  <si>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</si>
  <si>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</si>
  <si>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</si>
  <si>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</si>
  <si>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</si>
  <si>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</si>
  <si>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</si>
  <si>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</si>
  <si>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</si>
  <si>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</si>
  <si>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</si>
  <si>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</si>
  <si>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</si>
  <si>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</si>
  <si>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</si>
  <si>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</si>
  <si>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</si>
  <si>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</si>
  <si>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</si>
  <si>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</si>
  <si>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</si>
  <si>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</si>
  <si>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</si>
  <si>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</si>
  <si>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</si>
  <si>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</si>
  <si>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</si>
  <si>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</si>
  <si>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</si>
  <si>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</si>
  <si>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</si>
  <si>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</si>
  <si>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</si>
  <si>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</si>
  <si>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</si>
  <si>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</si>
  <si>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</si>
  <si>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</si>
  <si>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</si>
  <si>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</si>
  <si>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</si>
  <si>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</si>
  <si>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</si>
  <si>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</si>
  <si>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</si>
  <si>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</si>
  <si>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</si>
  <si>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</si>
  <si>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</si>
  <si>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</si>
  <si>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</si>
  <si>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</si>
  <si>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</si>
  <si>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</si>
  <si>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</si>
  <si>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</si>
  <si>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</si>
  <si>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</si>
  <si>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</si>
  <si>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</si>
  <si>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</si>
  <si>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</si>
  <si>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</si>
  <si>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</si>
  <si>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</si>
  <si>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</si>
  <si>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</si>
  <si>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</si>
  <si>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</si>
  <si>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</si>
  <si>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</si>
  <si>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</si>
  <si>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</si>
  <si>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</si>
  <si>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</si>
  <si>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</si>
  <si>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</si>
  <si>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</si>
  <si>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</si>
  <si>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</si>
  <si>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</si>
  <si>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</si>
  <si>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</si>
  <si>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</si>
  <si>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</si>
  <si>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</si>
  <si>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</si>
  <si>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</si>
  <si>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</si>
  <si>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</si>
  <si>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</si>
  <si>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</si>
  <si>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</si>
  <si>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</si>
  <si>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</si>
  <si>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</si>
  <si>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</si>
  <si>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</si>
  <si>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</si>
  <si>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</si>
  <si>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</si>
  <si>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</si>
  <si>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</si>
  <si>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</si>
  <si>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</si>
  <si>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</si>
  <si>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</si>
  <si>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</si>
  <si>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</si>
  <si>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</si>
  <si>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</si>
  <si>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</si>
  <si>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</si>
  <si>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</si>
  <si>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</si>
  <si>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</si>
  <si>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</si>
  <si>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</si>
  <si>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</si>
  <si>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</si>
  <si>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</si>
  <si>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</si>
  <si>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</si>
  <si>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</si>
  <si>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</si>
  <si>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</si>
  <si>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</si>
  <si>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</si>
  <si>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</si>
  <si>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</si>
  <si>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</si>
  <si>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</si>
  <si>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</si>
  <si>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</si>
  <si>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</si>
  <si>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</si>
  <si>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</si>
  <si>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</si>
  <si>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</si>
  <si>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</si>
  <si>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</si>
  <si>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</si>
  <si>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</si>
  <si>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</si>
  <si>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</si>
  <si>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</si>
  <si>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</si>
  <si>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</si>
  <si>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</si>
  <si>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</si>
  <si>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</si>
  <si>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</si>
  <si>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</si>
  <si>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</si>
  <si>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</si>
  <si>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</si>
  <si>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</si>
  <si>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</si>
  <si>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</si>
  <si>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</si>
  <si>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</si>
  <si>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</si>
  <si>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</si>
  <si>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</si>
  <si>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</si>
  <si>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</si>
  <si>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</si>
  <si>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</si>
  <si>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</si>
  <si>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</si>
  <si>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</si>
  <si>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</si>
  <si>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</si>
  <si>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</si>
  <si>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</si>
  <si>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</si>
  <si>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</si>
  <si>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</si>
  <si>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</si>
  <si>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</si>
  <si>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</si>
  <si>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</si>
  <si>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</si>
  <si>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</si>
  <si>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</si>
  <si>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</si>
  <si>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</si>
  <si>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</si>
  <si>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</si>
  <si>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</si>
  <si>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</si>
  <si>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</si>
  <si>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</si>
  <si>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</si>
  <si>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</si>
  <si>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</si>
  <si>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</si>
  <si>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</si>
  <si>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</si>
  <si>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</si>
  <si>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</si>
  <si>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</si>
  <si>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</si>
  <si>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</si>
  <si>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</si>
  <si>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</si>
  <si>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</si>
  <si>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</si>
  <si>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</si>
  <si>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</si>
  <si>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</si>
  <si>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</si>
  <si>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</si>
  <si>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</si>
  <si>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</si>
  <si>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</si>
  <si>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</si>
  <si>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</si>
  <si>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</si>
  <si>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</si>
  <si>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</si>
  <si>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</si>
  <si>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</si>
  <si>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</si>
  <si>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</si>
  <si>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</si>
  <si>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</si>
  <si>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</si>
  <si>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</si>
  <si>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</si>
  <si>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</si>
  <si>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</si>
  <si>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</si>
  <si>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</si>
  <si>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</si>
  <si>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</si>
  <si>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</si>
  <si>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</si>
  <si>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</si>
  <si>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</si>
  <si>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</si>
  <si>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</si>
  <si>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</si>
  <si>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</si>
  <si>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</si>
  <si>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</si>
  <si>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</si>
  <si>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</si>
  <si>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</si>
  <si>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</si>
  <si>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</si>
  <si>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</si>
  <si>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</si>
  <si>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</si>
  <si>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</si>
  <si>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</si>
  <si>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</si>
  <si>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</si>
  <si>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</si>
  <si>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</si>
  <si>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</si>
  <si>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</si>
  <si>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</si>
  <si>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</si>
  <si>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</si>
  <si>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</si>
  <si>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</si>
  <si>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</si>
  <si>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</si>
  <si>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</si>
  <si>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</si>
  <si>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</si>
  <si>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</si>
  <si>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</si>
  <si>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</si>
  <si>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</si>
  <si>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</si>
  <si>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</si>
  <si>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</si>
  <si>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</si>
  <si>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</si>
  <si>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</si>
  <si>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</si>
  <si>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</si>
  <si>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</si>
  <si>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</si>
  <si>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</si>
  <si>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</si>
  <si>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</si>
  <si>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</si>
  <si>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</si>
  <si>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</si>
  <si>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</si>
  <si>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</si>
  <si>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</si>
  <si>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</si>
  <si>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</si>
  <si>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</si>
  <si>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</si>
  <si>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</si>
  <si>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</si>
  <si>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</si>
  <si>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</si>
  <si>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</si>
  <si>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</si>
  <si>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</si>
  <si>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</si>
  <si>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</si>
  <si>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</si>
  <si>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</si>
  <si>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</si>
  <si>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</si>
  <si>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</si>
  <si>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</si>
  <si>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</si>
  <si>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</si>
  <si>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</si>
  <si>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</si>
  <si>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</si>
  <si>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</si>
  <si>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</si>
  <si>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</si>
  <si>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</si>
  <si>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</si>
  <si>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</si>
  <si>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</si>
  <si>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</si>
  <si>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</si>
  <si>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</si>
  <si>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</si>
  <si>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</si>
  <si>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</si>
  <si>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</si>
  <si>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</si>
  <si>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</si>
  <si>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</si>
  <si>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</si>
  <si>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</si>
  <si>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</si>
  <si>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</si>
  <si>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</si>
  <si>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</si>
  <si>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</si>
  <si>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</si>
  <si>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</si>
  <si>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</si>
  <si>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</si>
  <si>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</si>
  <si>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</si>
  <si>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</si>
  <si>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</si>
  <si>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</si>
  <si>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</si>
  <si>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</si>
  <si>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</si>
  <si>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</si>
  <si>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</si>
  <si>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</si>
  <si>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</si>
  <si>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</si>
  <si>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</si>
  <si>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</si>
  <si>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</si>
  <si>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</si>
  <si>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</si>
  <si>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</si>
  <si>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</si>
  <si>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</si>
  <si>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</si>
  <si>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</si>
  <si>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</si>
  <si>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</si>
  <si>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</si>
  <si>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</si>
  <si>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</si>
  <si>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</si>
  <si>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</si>
  <si>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</si>
  <si>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</si>
  <si>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</si>
  <si>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</si>
  <si>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</si>
  <si>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</si>
  <si>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</si>
  <si>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</si>
  <si>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</si>
  <si>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</si>
  <si>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</si>
  <si>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</si>
  <si>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</si>
  <si>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</si>
  <si>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</si>
  <si>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</si>
  <si>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</si>
  <si>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</si>
  <si>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</si>
  <si>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</si>
  <si>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</si>
  <si>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</si>
  <si>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</si>
  <si>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</si>
  <si>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</si>
  <si>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</si>
  <si>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</si>
  <si>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</si>
  <si>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</si>
  <si>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</si>
  <si>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</si>
  <si>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</si>
  <si>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</si>
  <si>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</si>
  <si>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</si>
  <si>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</si>
  <si>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</si>
  <si>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</si>
  <si>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</si>
  <si>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</si>
  <si>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</si>
  <si>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</si>
  <si>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</si>
  <si>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</si>
  <si>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</si>
  <si>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</si>
  <si>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</si>
  <si>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</si>
  <si>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</si>
  <si>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</si>
  <si>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</si>
  <si>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</si>
  <si>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</si>
  <si>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</si>
  <si>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</si>
  <si>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</si>
  <si>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</si>
  <si>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</si>
  <si>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</si>
  <si>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</si>
  <si>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</si>
  <si>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</si>
  <si>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</si>
  <si>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</si>
  <si>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</si>
  <si>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</si>
  <si>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</si>
  <si>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</si>
  <si>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</si>
  <si>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</si>
  <si>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</si>
  <si>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</si>
  <si>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</si>
  <si>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</si>
  <si>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</si>
  <si>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</si>
  <si>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</si>
  <si>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</si>
  <si>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</si>
  <si>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</si>
  <si>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</si>
  <si>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</si>
  <si>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</si>
  <si>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</si>
  <si>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</si>
  <si>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</si>
  <si>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</si>
  <si>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</si>
  <si>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</si>
  <si>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</si>
  <si>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</si>
  <si>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</si>
  <si>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</si>
  <si>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</si>
  <si>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</si>
  <si>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</si>
  <si>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</si>
  <si>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</si>
  <si>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</si>
  <si>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</si>
  <si>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</si>
  <si>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</si>
  <si>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</si>
  <si>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</si>
  <si>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</si>
  <si>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</si>
  <si>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</si>
  <si>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</si>
  <si>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</si>
  <si>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</si>
  <si>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</si>
  <si>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</si>
  <si>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</si>
  <si>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</si>
  <si>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</si>
  <si>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</si>
  <si>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</si>
  <si>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</si>
  <si>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</si>
  <si>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</si>
  <si>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</si>
  <si>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</si>
  <si>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</si>
  <si>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</si>
  <si>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</si>
  <si>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</si>
  <si>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</si>
  <si>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</si>
  <si>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</si>
  <si>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</si>
  <si>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</si>
  <si>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</si>
  <si>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</si>
  <si>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</si>
  <si>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</si>
  <si>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</si>
  <si>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</si>
  <si>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</si>
  <si>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</si>
  <si>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</si>
  <si>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</si>
  <si>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</si>
  <si>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</si>
  <si>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</si>
  <si>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</si>
  <si>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</si>
  <si>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</si>
  <si>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</si>
  <si>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</si>
  <si>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</si>
  <si>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</si>
  <si>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</si>
  <si>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</si>
  <si>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</si>
  <si>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</si>
  <si>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</si>
  <si>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</si>
  <si>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</si>
  <si>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</si>
  <si>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</si>
  <si>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</si>
  <si>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</si>
  <si>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</si>
  <si>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</si>
  <si>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</si>
  <si>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</si>
  <si>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</si>
  <si>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</si>
  <si>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</si>
  <si>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</si>
  <si>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</si>
  <si>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</si>
  <si>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</si>
  <si>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</si>
  <si>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</si>
  <si>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</si>
  <si>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</si>
  <si>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</si>
  <si>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</si>
  <si>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</si>
  <si>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</si>
  <si>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</si>
  <si>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</si>
  <si>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</si>
  <si>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</si>
  <si>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</si>
  <si>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</si>
  <si>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</si>
  <si>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</si>
  <si>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</si>
  <si>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</si>
  <si>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</si>
  <si>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</si>
  <si>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</si>
  <si>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</si>
  <si>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</si>
  <si>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</si>
  <si>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</si>
  <si>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</si>
  <si>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</si>
  <si>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</si>
  <si>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</si>
  <si>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</si>
  <si>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</si>
  <si>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</si>
  <si>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</si>
  <si>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</si>
  <si>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</si>
  <si>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</si>
  <si>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</si>
  <si>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</si>
  <si>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</si>
  <si>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</si>
  <si>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</si>
  <si>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</si>
  <si>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</si>
  <si>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</si>
  <si>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</si>
  <si>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</si>
  <si>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</si>
  <si>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</si>
  <si>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</si>
  <si>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</si>
  <si>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</si>
  <si>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</si>
  <si>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</si>
  <si>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</si>
  <si>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</si>
  <si>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</si>
  <si>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</si>
  <si>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</si>
  <si>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</si>
  <si>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</si>
  <si>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</si>
  <si>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</si>
  <si>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</si>
  <si>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</si>
  <si>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</si>
  <si>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</si>
  <si>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</si>
  <si>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</si>
  <si>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</si>
  <si>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</si>
  <si>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</si>
  <si>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</si>
  <si>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</si>
  <si>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</si>
  <si>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</si>
  <si>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</si>
  <si>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</si>
  <si>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</si>
  <si>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</si>
  <si>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</si>
  <si>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</si>
  <si>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</si>
  <si>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</si>
  <si>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</si>
  <si>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</si>
  <si>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</si>
  <si>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</si>
  <si>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</si>
  <si>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</si>
  <si>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</si>
  <si>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</si>
  <si>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</si>
  <si>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</si>
  <si>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</si>
  <si>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</si>
  <si>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</si>
  <si>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</si>
  <si>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</si>
  <si>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</si>
  <si>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</si>
  <si>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</si>
  <si>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</si>
  <si>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</si>
  <si>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</si>
  <si>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</si>
  <si>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</si>
  <si>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</si>
  <si>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</si>
  <si>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</si>
  <si>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</si>
  <si>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</si>
  <si>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</si>
  <si>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</si>
  <si>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</si>
  <si>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</si>
  <si>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</si>
  <si>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</si>
  <si>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</si>
  <si>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</si>
  <si>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</si>
  <si>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</si>
  <si>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</si>
  <si>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</si>
  <si>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</si>
  <si>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</si>
  <si>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</si>
  <si>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</si>
  <si>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</si>
  <si>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</si>
  <si>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</si>
  <si>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</si>
  <si>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</si>
  <si>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</si>
  <si>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</si>
  <si>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</si>
  <si>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</si>
  <si>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</si>
  <si>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</si>
  <si>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</si>
  <si>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</si>
  <si>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</si>
  <si>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</si>
  <si>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</si>
  <si>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</si>
  <si>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</si>
  <si>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</si>
  <si>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</si>
  <si>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</si>
  <si>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</si>
  <si>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</si>
  <si>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</si>
  <si>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</si>
  <si>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</si>
  <si>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</si>
  <si>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</si>
  <si>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</si>
  <si>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</si>
  <si>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</si>
  <si>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</si>
  <si>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</si>
  <si>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</si>
  <si>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</si>
  <si>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</si>
  <si>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</si>
  <si>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</si>
  <si>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</si>
  <si>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</si>
  <si>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</si>
  <si>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</si>
  <si>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</si>
  <si>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</si>
  <si>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</si>
  <si>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</si>
  <si>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</si>
  <si>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</si>
  <si>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</si>
  <si>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</si>
  <si>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</si>
  <si>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</si>
  <si>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</si>
  <si>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</si>
  <si>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</si>
  <si>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</si>
  <si>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</si>
  <si>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</si>
  <si>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</si>
  <si>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</si>
  <si>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</si>
  <si>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</si>
  <si>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</si>
  <si>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</si>
  <si>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</si>
  <si>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</si>
  <si>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</si>
  <si>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</si>
  <si>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</si>
  <si>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</si>
  <si>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</si>
  <si>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</si>
  <si>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</si>
  <si>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</si>
  <si>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</si>
  <si>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</si>
  <si>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</si>
  <si>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</si>
  <si>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</si>
  <si>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</si>
  <si>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</si>
  <si>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</si>
  <si>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</si>
  <si>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</si>
  <si>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</si>
  <si>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</si>
  <si>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</si>
  <si>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</si>
  <si>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</si>
  <si>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</si>
  <si>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</si>
  <si>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</si>
  <si>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</si>
  <si>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</si>
  <si>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</si>
  <si>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</si>
  <si>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</si>
  <si>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</si>
  <si>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</si>
  <si>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</si>
  <si>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</si>
  <si>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</si>
  <si>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</si>
  <si>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</si>
  <si>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</si>
  <si>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</si>
  <si>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</si>
  <si>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</si>
  <si>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</si>
  <si>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</si>
  <si>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</si>
  <si>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</si>
  <si>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</si>
  <si>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</si>
  <si>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</si>
  <si>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</si>
  <si>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</si>
  <si>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</si>
  <si>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</si>
  <si>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</si>
  <si>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</si>
  <si>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</si>
  <si>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</si>
  <si>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</si>
  <si>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</si>
  <si>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</si>
  <si>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</si>
  <si>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</si>
  <si>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</si>
  <si>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</si>
  <si>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</si>
  <si>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</si>
  <si>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</si>
  <si>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</si>
  <si>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</si>
  <si>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</si>
  <si>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</si>
  <si>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</si>
  <si>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</si>
  <si>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</si>
  <si>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</si>
  <si>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</si>
  <si>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</si>
  <si>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</si>
  <si>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</si>
  <si>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</si>
  <si>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</si>
  <si>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</si>
  <si>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</si>
  <si>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</si>
  <si>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</si>
  <si>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</si>
  <si>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</si>
  <si>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</si>
  <si>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</si>
  <si>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</si>
  <si>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</si>
  <si>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</si>
  <si>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</si>
  <si>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</si>
  <si>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</si>
  <si>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</si>
  <si>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</si>
  <si>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</si>
  <si>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</si>
  <si>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</si>
  <si>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</si>
  <si>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</si>
  <si>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</si>
  <si>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</si>
  <si>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</si>
  <si>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</si>
  <si>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</si>
  <si>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</si>
  <si>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</si>
  <si>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</si>
  <si>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</si>
  <si>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</si>
  <si>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</si>
  <si>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</si>
  <si>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</si>
  <si>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</si>
  <si>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</si>
  <si>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</si>
  <si>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</si>
  <si>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</si>
  <si>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</si>
  <si>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</si>
  <si>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</si>
  <si>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</si>
  <si>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</si>
  <si>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</si>
  <si>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</si>
  <si>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</si>
  <si>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</si>
  <si>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</si>
  <si>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</si>
  <si>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</si>
  <si>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</si>
  <si>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</si>
  <si>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</si>
  <si>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</si>
  <si>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</si>
  <si>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</si>
  <si>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</si>
  <si>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</si>
  <si>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</si>
  <si>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</si>
  <si>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</si>
  <si>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</si>
  <si>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</si>
  <si>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</si>
  <si>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</si>
  <si>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</si>
  <si>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</si>
  <si>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</si>
  <si>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</si>
  <si>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</si>
  <si>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</si>
  <si>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</si>
  <si>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</si>
  <si>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</si>
  <si>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</si>
  <si>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</si>
  <si>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</si>
  <si>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</si>
  <si>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</si>
  <si>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</si>
  <si>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</si>
  <si>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</si>
  <si>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</si>
  <si>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</si>
  <si>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</si>
  <si>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</si>
  <si>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</si>
  <si>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</si>
  <si>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</si>
  <si>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</si>
  <si>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</si>
  <si>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</si>
  <si>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</si>
  <si>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</si>
  <si>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</si>
  <si>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</si>
  <si>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</si>
  <si>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</si>
  <si>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</si>
  <si>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</si>
  <si>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</si>
  <si>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</si>
  <si>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</si>
  <si>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</si>
  <si>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</si>
  <si>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</si>
  <si>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</si>
  <si>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</si>
  <si>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</si>
  <si>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</si>
  <si>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</si>
  <si>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</si>
  <si>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</si>
  <si>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</si>
  <si>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</si>
  <si>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</si>
  <si>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</si>
  <si>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</si>
  <si>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</si>
  <si>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</si>
  <si>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</si>
  <si>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</si>
  <si>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</si>
  <si>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</si>
  <si>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</si>
  <si>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</si>
  <si>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</si>
  <si>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</si>
  <si>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</si>
  <si>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</si>
  <si>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</si>
  <si>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</si>
  <si>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</si>
  <si>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</si>
  <si>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</si>
  <si>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</si>
  <si>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</si>
  <si>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</si>
  <si>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</si>
  <si>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</si>
  <si>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</si>
  <si>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</si>
  <si>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</si>
  <si>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</si>
  <si>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</si>
  <si>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</si>
  <si>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</si>
  <si>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</si>
  <si>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</si>
  <si>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</si>
  <si>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</si>
  <si>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</si>
  <si>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</si>
  <si>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</si>
  <si>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</si>
  <si>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</si>
  <si>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</si>
  <si>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</si>
  <si>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</si>
  <si>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</si>
  <si>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</si>
  <si>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</si>
  <si>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</si>
  <si>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</si>
  <si>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</si>
  <si>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</si>
  <si>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</si>
  <si>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</si>
  <si>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</si>
  <si>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</si>
  <si>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</si>
  <si>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</si>
  <si>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</si>
  <si>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</si>
  <si>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</si>
  <si>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</si>
  <si>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</si>
  <si>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</si>
  <si>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</si>
  <si>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</si>
  <si>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</si>
  <si>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</si>
  <si>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</si>
  <si>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</si>
  <si>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</si>
  <si>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</si>
  <si>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</si>
  <si>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</si>
  <si>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</si>
  <si>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</si>
  <si>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</si>
  <si>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</si>
  <si>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</si>
  <si>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</si>
  <si>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</si>
  <si>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</si>
  <si>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</si>
  <si>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</si>
  <si>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</si>
  <si>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</si>
  <si>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</si>
  <si>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</si>
  <si>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</si>
  <si>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</si>
  <si>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</si>
  <si>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</si>
  <si>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</si>
  <si>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</si>
  <si>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</si>
  <si>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</si>
  <si>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</si>
  <si>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</si>
  <si>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</si>
  <si>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</si>
  <si>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</si>
  <si>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</si>
  <si>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</si>
  <si>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</si>
  <si>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</si>
  <si>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</si>
  <si>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</si>
  <si>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</si>
  <si>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</si>
  <si>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</si>
  <si>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</si>
  <si>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</si>
  <si>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</si>
  <si>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</si>
  <si>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</si>
  <si>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</si>
  <si>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</si>
  <si>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</si>
  <si>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</si>
  <si>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</si>
  <si>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</si>
  <si>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</si>
  <si>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</si>
  <si>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</si>
  <si>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</si>
  <si>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</si>
  <si>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</si>
  <si>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</si>
  <si>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</si>
  <si>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</si>
  <si>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</si>
  <si>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</si>
  <si>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</si>
  <si>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</si>
  <si>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</si>
  <si>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</si>
  <si>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</si>
  <si>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</si>
  <si>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</si>
  <si>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</si>
  <si>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</si>
  <si>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</si>
  <si>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</si>
  <si>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</si>
  <si>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</si>
  <si>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</si>
  <si>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</si>
  <si>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</si>
  <si>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</si>
  <si>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</si>
  <si>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</si>
  <si>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</si>
  <si>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</si>
  <si>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</si>
  <si>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</si>
  <si>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</si>
  <si>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</si>
  <si>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</si>
  <si>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</si>
  <si>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</si>
  <si>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</si>
  <si>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</si>
  <si>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</si>
  <si>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</si>
  <si>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</si>
  <si>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</si>
  <si>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</si>
  <si>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</si>
  <si>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</si>
  <si>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</si>
  <si>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</si>
  <si>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</si>
  <si>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</si>
  <si>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</si>
  <si>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</si>
  <si>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</si>
  <si>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</si>
  <si>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</si>
  <si>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</si>
  <si>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</si>
  <si>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</si>
  <si>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</si>
  <si>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</si>
  <si>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</si>
  <si>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</si>
  <si>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</si>
  <si>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</si>
  <si>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</si>
  <si>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</si>
  <si>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</si>
  <si>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</si>
  <si>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</si>
  <si>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</si>
  <si>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</si>
  <si>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</si>
  <si>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</si>
  <si>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</si>
  <si>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</si>
  <si>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</si>
  <si>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</si>
  <si>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</si>
  <si>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</si>
  <si>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</si>
  <si>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</si>
  <si>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</si>
  <si>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</si>
  <si>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</si>
  <si>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</si>
  <si>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</si>
  <si>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</si>
  <si>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</si>
  <si>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</si>
  <si>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</si>
  <si>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</si>
  <si>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</si>
  <si>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</si>
  <si>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</si>
  <si>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</si>
  <si>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</si>
  <si>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</si>
  <si>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</si>
  <si>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</si>
  <si>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</si>
  <si>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</si>
  <si>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</si>
  <si>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</si>
  <si>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</si>
  <si>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</si>
  <si>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</si>
  <si>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</si>
  <si>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</si>
  <si>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</si>
  <si>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</si>
  <si>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</si>
  <si>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</si>
  <si>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</si>
  <si>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</si>
  <si>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</si>
  <si>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</si>
  <si>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</si>
  <si>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</si>
  <si>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</si>
  <si>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</si>
  <si>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</si>
  <si>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</si>
  <si>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</si>
  <si>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</si>
  <si>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</si>
  <si>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</si>
  <si>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</si>
  <si>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</si>
  <si>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</si>
  <si>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</si>
  <si>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</si>
  <si>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</si>
  <si>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</si>
  <si>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</si>
  <si>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</si>
  <si>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</si>
  <si>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</si>
  <si>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</si>
  <si>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</si>
  <si>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</si>
  <si>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</si>
  <si>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</si>
  <si>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</si>
  <si>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</si>
  <si>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</si>
  <si>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</si>
  <si>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</si>
  <si>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</si>
  <si>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</si>
  <si>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</si>
  <si>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</si>
  <si>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</si>
  <si>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</si>
  <si>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</si>
  <si>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</si>
  <si>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</si>
  <si>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</si>
  <si>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</si>
  <si>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</si>
  <si>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</si>
  <si>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</si>
  <si>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</si>
  <si>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</si>
  <si>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</si>
  <si>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</si>
  <si>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</si>
  <si>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</si>
  <si>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</si>
  <si>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</si>
  <si>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</si>
  <si>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</si>
  <si>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</si>
  <si>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</si>
  <si>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</si>
  <si>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</si>
  <si>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</si>
  <si>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</si>
  <si>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</si>
  <si>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</si>
  <si>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</si>
  <si>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</si>
  <si>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</si>
  <si>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</si>
  <si>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</si>
  <si>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</si>
  <si>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</si>
  <si>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</si>
  <si>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</si>
  <si>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</si>
  <si>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</si>
  <si>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</si>
  <si>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</si>
  <si>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</si>
  <si>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</si>
  <si>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</si>
  <si>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</si>
  <si>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</si>
  <si>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</si>
  <si>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</si>
  <si>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</si>
  <si>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</si>
  <si>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</si>
  <si>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</si>
  <si>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</si>
  <si>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</si>
  <si>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</si>
  <si>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</si>
  <si>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</si>
  <si>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</si>
  <si>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</si>
  <si>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</si>
  <si>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</si>
  <si>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</si>
  <si>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</si>
  <si>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</si>
  <si>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</si>
  <si>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</si>
  <si>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</si>
  <si>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</si>
  <si>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</si>
  <si>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</si>
  <si>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</si>
  <si>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</si>
  <si>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</si>
  <si>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</si>
  <si>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</si>
  <si>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</si>
  <si>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</si>
  <si>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</si>
  <si>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</si>
  <si>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</si>
  <si>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</si>
  <si>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</si>
  <si>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</si>
  <si>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</si>
  <si>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</si>
  <si>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</si>
  <si>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</si>
  <si>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</si>
  <si>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</si>
  <si>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</si>
  <si>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</si>
  <si>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</si>
  <si>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</si>
  <si>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</si>
  <si>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</si>
  <si>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</si>
  <si>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</si>
  <si>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</si>
  <si>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</si>
  <si>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</si>
  <si>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</si>
  <si>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</si>
  <si>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</si>
  <si>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</si>
  <si>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</si>
  <si>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</si>
  <si>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</si>
  <si>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</si>
  <si>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</si>
  <si>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</si>
  <si>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</si>
  <si>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</si>
  <si>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</si>
  <si>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</si>
  <si>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</si>
  <si>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</si>
  <si>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</si>
  <si>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</si>
  <si>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</si>
  <si>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</si>
  <si>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</si>
  <si>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</si>
  <si>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</si>
  <si>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</si>
  <si>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</si>
  <si>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</si>
  <si>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</si>
  <si>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</si>
  <si>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</si>
  <si>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</si>
  <si>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</si>
  <si>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</si>
  <si>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</si>
  <si>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</si>
  <si>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</si>
  <si>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</si>
  <si>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</si>
  <si>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</si>
  <si>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</si>
  <si>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</si>
  <si>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</si>
  <si>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</si>
  <si>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</si>
  <si>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</si>
  <si>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</si>
  <si>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</si>
  <si>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</si>
  <si>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</si>
  <si>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</si>
  <si>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</si>
  <si>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</si>
  <si>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</si>
  <si>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</si>
  <si>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</si>
  <si>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</si>
  <si>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</si>
  <si>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</si>
  <si>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</si>
  <si>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</si>
  <si>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</si>
  <si>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</si>
  <si>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</si>
  <si>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</si>
  <si>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</si>
  <si>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</si>
  <si>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</si>
  <si>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</si>
  <si>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</si>
  <si>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</si>
  <si>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</si>
  <si>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</si>
  <si>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</si>
  <si>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</si>
  <si>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</si>
  <si>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</si>
  <si>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</si>
  <si>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</si>
  <si>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</si>
  <si>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</si>
  <si>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</si>
  <si>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</si>
  <si>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</si>
  <si>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</si>
  <si>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</si>
  <si>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</si>
  <si>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</si>
  <si>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</si>
  <si>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</si>
  <si>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</si>
  <si>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</si>
  <si>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</si>
  <si>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</si>
  <si>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</si>
  <si>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</si>
  <si>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</si>
  <si>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</si>
  <si>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</si>
  <si>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</si>
  <si>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</si>
  <si>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</si>
  <si>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</si>
  <si>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</si>
  <si>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</si>
  <si>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</si>
  <si>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</si>
  <si>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</si>
  <si>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</si>
  <si>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</si>
  <si>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</si>
  <si>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</si>
  <si>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</si>
  <si>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</si>
  <si>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</si>
  <si>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</si>
  <si>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</si>
  <si>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</si>
  <si>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</si>
  <si>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</si>
  <si>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</si>
  <si>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</si>
  <si>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</si>
  <si>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</si>
  <si>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</si>
  <si>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</si>
  <si>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</si>
  <si>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</si>
  <si>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</si>
  <si>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</si>
  <si>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</si>
  <si>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</si>
  <si>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</si>
  <si>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</si>
  <si>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</si>
  <si>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</si>
  <si>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</si>
  <si>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</si>
  <si>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</si>
  <si>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</si>
  <si>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</si>
  <si>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</si>
  <si>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</si>
  <si>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</si>
  <si>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</si>
  <si>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</si>
  <si>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</si>
  <si>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</si>
  <si>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</si>
  <si>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</si>
  <si>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</si>
  <si>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</si>
  <si>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</si>
  <si>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</si>
  <si>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</si>
  <si>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</si>
  <si>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</si>
  <si>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</si>
  <si>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</si>
  <si>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</si>
  <si>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</si>
  <si>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</si>
  <si>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</si>
  <si>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</si>
  <si>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</si>
  <si>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</si>
  <si>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</si>
  <si>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</si>
  <si>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</si>
  <si>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</si>
  <si>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</si>
  <si>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</si>
  <si>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</si>
  <si>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</si>
  <si>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</si>
  <si>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</si>
  <si>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</si>
  <si>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</si>
  <si>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</si>
  <si>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</si>
  <si>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</si>
  <si>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</si>
  <si>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</si>
  <si>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</si>
  <si>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</si>
  <si>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</si>
  <si>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</si>
  <si>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</si>
  <si>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</si>
  <si>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</si>
  <si>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</si>
  <si>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</si>
  <si>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</si>
  <si>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</si>
  <si>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</si>
  <si>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</si>
  <si>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</si>
  <si>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</si>
  <si>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</si>
  <si>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</si>
  <si>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</si>
  <si>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</si>
  <si>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</si>
  <si>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</si>
  <si>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</si>
  <si>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</si>
  <si>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</si>
  <si>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</si>
  <si>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</si>
  <si>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</si>
  <si>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</si>
  <si>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</si>
  <si>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</si>
  <si>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</si>
  <si>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</si>
  <si>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</si>
  <si>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</si>
  <si>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</si>
  <si>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</si>
  <si>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</si>
  <si>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</si>
  <si>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</si>
  <si>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</si>
  <si>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</si>
  <si>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</si>
  <si>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</si>
  <si>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</si>
  <si>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</si>
  <si>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</si>
  <si>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</si>
  <si>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</si>
  <si>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</si>
  <si>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</si>
  <si>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</si>
  <si>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</si>
  <si>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</si>
  <si>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</si>
  <si>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</si>
  <si>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</si>
  <si>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</si>
  <si>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</si>
  <si>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</si>
  <si>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</si>
  <si>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</si>
  <si>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</si>
  <si>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</si>
  <si>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</si>
  <si>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</si>
  <si>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</si>
  <si>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</si>
  <si>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</si>
  <si>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</si>
  <si>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</si>
  <si>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</si>
  <si>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</si>
  <si>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</si>
  <si>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</si>
  <si>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</si>
  <si>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</si>
  <si>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</si>
  <si>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</si>
  <si>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</si>
  <si>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</si>
  <si>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</si>
  <si>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</si>
  <si>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</si>
  <si>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</si>
  <si>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</si>
  <si>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</si>
  <si>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</si>
  <si>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</si>
  <si>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</si>
  <si>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</si>
  <si>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</si>
  <si>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</si>
  <si>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</si>
  <si>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</si>
  <si>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</si>
  <si>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</si>
  <si>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</si>
  <si>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</si>
  <si>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</si>
  <si>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</si>
  <si>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</si>
  <si>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</si>
  <si>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</si>
  <si>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</si>
  <si>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</si>
  <si>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</si>
  <si>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</si>
  <si>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</si>
  <si>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</si>
  <si>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</si>
  <si>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</si>
  <si>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</si>
  <si>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</si>
  <si>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</si>
  <si>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</si>
  <si>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</si>
  <si>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</si>
  <si>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</si>
  <si>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</si>
  <si>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</si>
  <si>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</si>
  <si>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</si>
  <si>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</si>
  <si>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</si>
  <si>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</si>
  <si>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</si>
  <si>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</si>
  <si>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</si>
  <si>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</si>
  <si>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</si>
  <si>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</si>
  <si>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</si>
  <si>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</si>
  <si>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</si>
  <si>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</si>
  <si>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</si>
  <si>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</si>
  <si>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</si>
  <si>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</si>
  <si>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</si>
  <si>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</si>
  <si>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</si>
  <si>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</si>
  <si>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</si>
  <si>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</si>
  <si>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</si>
  <si>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</si>
  <si>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</si>
  <si>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</si>
  <si>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</si>
  <si>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</si>
  <si>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</si>
  <si>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</si>
  <si>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</si>
  <si>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</si>
  <si>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</si>
  <si>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</si>
  <si>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</si>
  <si>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</si>
  <si>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</si>
  <si>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</si>
  <si>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</si>
  <si>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</si>
  <si>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</si>
  <si>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</si>
  <si>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</si>
  <si>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</si>
  <si>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</si>
  <si>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</si>
  <si>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</si>
  <si>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</si>
  <si>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</si>
  <si>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</si>
  <si>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</si>
  <si>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</si>
  <si>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</si>
  <si>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</si>
  <si>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</si>
  <si>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</si>
  <si>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</si>
  <si>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</si>
  <si>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</si>
  <si>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</si>
  <si>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</si>
  <si>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</si>
  <si>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</si>
  <si>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</si>
  <si>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</si>
  <si>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</si>
  <si>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</si>
  <si>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</si>
  <si>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</si>
  <si>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</si>
  <si>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</si>
  <si>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</si>
  <si>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</si>
  <si>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</si>
  <si>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</si>
  <si>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</si>
  <si>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</si>
  <si>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</si>
  <si>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</si>
  <si>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</si>
  <si>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</si>
  <si>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</si>
  <si>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</si>
  <si>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</si>
  <si>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</si>
  <si>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</si>
  <si>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</si>
  <si>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</si>
  <si>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</si>
  <si>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</si>
  <si>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</si>
  <si>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</si>
  <si>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</si>
  <si>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</si>
  <si>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</si>
  <si>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</si>
  <si>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</si>
  <si>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</si>
  <si>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</si>
  <si>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</si>
  <si>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</si>
  <si>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</si>
  <si>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</si>
  <si>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</si>
  <si>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</si>
  <si>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</si>
  <si>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</si>
  <si>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</si>
  <si>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</si>
  <si>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</si>
  <si>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</si>
  <si>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</si>
  <si>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</si>
  <si>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</si>
  <si>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</si>
  <si>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</si>
  <si>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</si>
  <si>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</si>
  <si>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</si>
  <si>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</si>
  <si>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</si>
  <si>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</si>
  <si>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</si>
  <si>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</si>
  <si>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</si>
  <si>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</si>
  <si>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</si>
  <si>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</si>
  <si>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</si>
  <si>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</si>
  <si>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</si>
  <si>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</si>
  <si>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</si>
  <si>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</si>
  <si>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</si>
  <si>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</si>
  <si>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</si>
  <si>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</si>
  <si>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</si>
  <si>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</si>
  <si>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</si>
  <si>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</si>
  <si>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</si>
  <si>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</si>
  <si>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</si>
  <si>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</si>
  <si>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</si>
  <si>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</si>
  <si>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</si>
  <si>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</si>
  <si>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</si>
  <si>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</si>
  <si>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</si>
  <si>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</si>
  <si>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</si>
  <si>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</si>
  <si>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</si>
  <si>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</si>
  <si>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</si>
  <si>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</si>
  <si>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</si>
  <si>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</si>
  <si>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</si>
  <si>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</si>
  <si>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</si>
  <si>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</si>
  <si>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</si>
  <si>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</si>
  <si>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</si>
  <si>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</si>
  <si>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</si>
  <si>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</si>
  <si>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</si>
  <si>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</si>
  <si>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</si>
  <si>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</si>
  <si>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</si>
  <si>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</si>
  <si>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</si>
  <si>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</si>
  <si>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</si>
  <si>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</si>
  <si>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</si>
  <si>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</si>
  <si>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</si>
  <si>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</si>
  <si>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</si>
  <si>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</si>
  <si>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</si>
  <si>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</si>
  <si>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</si>
  <si>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</si>
  <si>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</si>
  <si>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</si>
  <si>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</si>
  <si>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</si>
  <si>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</si>
  <si>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</si>
  <si>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</si>
  <si>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</si>
  <si>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</si>
  <si>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</si>
  <si>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</si>
  <si>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</si>
  <si>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</si>
  <si>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</si>
  <si>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</si>
  <si>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</si>
  <si>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</si>
  <si>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</si>
  <si>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</si>
  <si>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</si>
  <si>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</si>
  <si>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</si>
  <si>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</si>
  <si>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</si>
  <si>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</si>
  <si>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</si>
  <si>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</si>
  <si>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</si>
  <si>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</si>
  <si>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</si>
  <si>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</si>
  <si>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</si>
  <si>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</si>
  <si>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</si>
  <si>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</si>
  <si>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</si>
  <si>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</si>
  <si>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</si>
  <si>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</si>
  <si>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</si>
  <si>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</si>
  <si>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</si>
  <si>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</si>
  <si>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</si>
  <si>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</si>
  <si>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</si>
  <si>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</si>
  <si>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</si>
  <si>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</si>
  <si>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</si>
  <si>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</si>
  <si>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</si>
  <si>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</si>
  <si>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</si>
  <si>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</si>
  <si>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</si>
  <si>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</si>
  <si>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</si>
  <si>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</si>
  <si>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</si>
  <si>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</si>
  <si>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</si>
  <si>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</si>
  <si>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</si>
  <si>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</si>
  <si>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</si>
  <si>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</si>
  <si>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</si>
  <si>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</si>
  <si>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</si>
  <si>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</si>
  <si>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</si>
  <si>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</si>
  <si>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</si>
  <si>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</si>
  <si>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</si>
  <si>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</si>
  <si>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</si>
  <si>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</si>
  <si>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</si>
  <si>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</si>
  <si>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</si>
  <si>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</si>
  <si>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</si>
  <si>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</si>
  <si>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</si>
  <si>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</si>
  <si>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</si>
  <si>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</si>
  <si>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</si>
  <si>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</si>
  <si>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</si>
  <si>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</si>
  <si>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</si>
  <si>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</si>
  <si>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</si>
  <si>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</si>
  <si>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</si>
  <si>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</si>
  <si>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</si>
  <si>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</si>
  <si>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</si>
  <si>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</si>
  <si>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</si>
  <si>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</si>
  <si>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</si>
  <si>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</si>
  <si>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</si>
  <si>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</si>
  <si>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</si>
  <si>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</si>
  <si>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</si>
  <si>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</si>
  <si>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</si>
  <si>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</si>
  <si>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</si>
  <si>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</si>
  <si>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</si>
  <si>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</si>
  <si>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</si>
  <si>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</si>
  <si>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</si>
  <si>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</si>
  <si>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</si>
  <si>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</si>
  <si>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</si>
  <si>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</si>
  <si>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</si>
  <si>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</si>
  <si>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</si>
  <si>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</si>
  <si>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</si>
  <si>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</si>
  <si>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</si>
  <si>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</si>
  <si>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</si>
  <si>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</si>
  <si>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</si>
  <si>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</si>
  <si>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</si>
  <si>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</si>
  <si>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</si>
  <si>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</si>
  <si>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</si>
  <si>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</si>
  <si>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</si>
  <si>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</si>
  <si>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</si>
  <si>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</si>
  <si>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</si>
  <si>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</si>
  <si>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</si>
  <si>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</si>
  <si>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</si>
  <si>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</si>
  <si>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</si>
  <si>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</si>
  <si>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</si>
  <si>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</si>
  <si>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</si>
  <si>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</si>
  <si>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</si>
  <si>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</si>
  <si>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</si>
  <si>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</si>
  <si>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</si>
  <si>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</si>
  <si>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</si>
  <si>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</si>
  <si>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</si>
  <si>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</si>
  <si>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</si>
  <si>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</si>
  <si>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</si>
  <si>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</si>
  <si>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</si>
  <si>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</si>
  <si>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</si>
  <si>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</si>
  <si>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</si>
  <si>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</si>
  <si>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</si>
  <si>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</si>
  <si>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</si>
  <si>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</si>
  <si>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</si>
  <si>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</si>
  <si>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</si>
  <si>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</si>
  <si>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</si>
  <si>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</si>
  <si>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</si>
  <si>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</si>
  <si>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</si>
  <si>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</si>
  <si>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</si>
  <si>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</si>
  <si>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</si>
  <si>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</si>
  <si>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</si>
  <si>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</si>
  <si>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</si>
  <si>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</si>
  <si>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</si>
  <si>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</si>
  <si>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</si>
  <si>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</si>
  <si>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</si>
  <si>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</si>
  <si>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</si>
  <si>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</si>
  <si>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</si>
  <si>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</si>
  <si>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</si>
  <si>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</si>
  <si>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</si>
  <si>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</si>
  <si>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</si>
  <si>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</si>
  <si>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</si>
  <si>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</si>
  <si>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</si>
  <si>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</si>
  <si>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</si>
  <si>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</si>
  <si>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</si>
  <si>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</si>
  <si>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</si>
  <si>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</si>
  <si>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</si>
  <si>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</si>
  <si>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</si>
  <si>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</si>
  <si>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</si>
  <si>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</si>
  <si>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</si>
  <si>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</si>
  <si>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</si>
  <si>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</si>
  <si>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</si>
  <si>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</si>
  <si>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</si>
  <si>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</si>
  <si>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</si>
  <si>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</si>
  <si>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</si>
  <si>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</si>
  <si>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</si>
  <si>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</si>
  <si>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</si>
  <si>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</si>
  <si>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</si>
  <si>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</si>
  <si>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</si>
  <si>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</si>
  <si>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</si>
  <si>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</si>
  <si>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</si>
  <si>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</si>
  <si>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</si>
  <si>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</si>
  <si>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</si>
  <si>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</si>
  <si>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</si>
  <si>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</si>
  <si>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</si>
  <si>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</si>
  <si>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</si>
  <si>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</si>
  <si>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</si>
  <si>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</si>
  <si>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</si>
  <si>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</si>
  <si>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</si>
  <si>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</si>
  <si>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</si>
  <si>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</si>
  <si>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</si>
  <si>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</si>
  <si>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</si>
  <si>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</si>
  <si>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</si>
  <si>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</si>
  <si>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</si>
  <si>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</si>
  <si>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</si>
  <si>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</si>
  <si>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</si>
  <si>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</si>
  <si>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</si>
  <si>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</si>
  <si>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</si>
  <si>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</si>
  <si>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</si>
  <si>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</si>
  <si>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</si>
  <si>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</si>
  <si>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</si>
  <si>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</si>
  <si>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</si>
  <si>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</si>
  <si>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</si>
  <si>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</si>
  <si>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</si>
  <si>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</si>
  <si>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</si>
  <si>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</si>
  <si>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</si>
  <si>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</si>
  <si>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</si>
  <si>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</si>
  <si>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</si>
  <si>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</si>
  <si>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</si>
  <si>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</si>
  <si>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</si>
  <si>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</si>
  <si>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</si>
  <si>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</si>
  <si>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</si>
  <si>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</si>
  <si>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</si>
  <si>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</si>
  <si>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</si>
  <si>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</si>
  <si>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</si>
  <si>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</si>
  <si>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</si>
  <si>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</si>
  <si>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</si>
  <si>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</si>
  <si>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</si>
  <si>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</si>
  <si>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</si>
  <si>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</si>
  <si>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</si>
  <si>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</si>
  <si>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</si>
  <si>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</si>
  <si>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</si>
  <si>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</si>
  <si>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</si>
  <si>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</si>
  <si>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</si>
  <si>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</si>
  <si>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</si>
  <si>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</si>
  <si>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</si>
  <si>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</si>
  <si>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</si>
  <si>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</si>
  <si>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</si>
  <si>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</si>
  <si>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</si>
  <si>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</si>
  <si>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</si>
  <si>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</si>
  <si>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</si>
  <si>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</si>
  <si>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</si>
  <si>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</si>
  <si>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</si>
  <si>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</si>
  <si>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</si>
  <si>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</si>
  <si>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</si>
  <si>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</si>
  <si>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</si>
  <si>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</si>
  <si>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</si>
  <si>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</si>
  <si>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</si>
  <si>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</si>
  <si>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</si>
  <si>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</si>
  <si>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</si>
  <si>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</si>
  <si>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</si>
  <si>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</si>
  <si>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</si>
  <si>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</si>
  <si>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</si>
  <si>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</si>
  <si>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</si>
  <si>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</si>
  <si>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</si>
  <si>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</si>
  <si>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</si>
  <si>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</si>
  <si>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</si>
  <si>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</si>
  <si>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</si>
  <si>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</si>
  <si>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</si>
  <si>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</si>
  <si>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</si>
  <si>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</si>
  <si>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</si>
  <si>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</si>
  <si>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</si>
  <si>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</si>
  <si>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</si>
  <si>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</si>
  <si>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</si>
  <si>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</si>
  <si>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</si>
  <si>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</si>
  <si>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</si>
  <si>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</si>
  <si>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</si>
  <si>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</si>
  <si>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</si>
  <si>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</si>
  <si>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</si>
  <si>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</si>
  <si>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</si>
  <si>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</si>
  <si>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</si>
  <si>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</si>
  <si>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</si>
  <si>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</si>
  <si>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</si>
  <si>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</si>
  <si>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</si>
  <si>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</si>
  <si>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</si>
  <si>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</si>
  <si>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</si>
  <si>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</si>
  <si>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</si>
  <si>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</si>
  <si>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</si>
  <si>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</si>
  <si>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</si>
  <si>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</si>
  <si>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</si>
  <si>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</si>
  <si>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</si>
  <si>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</si>
  <si>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</si>
  <si>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</si>
  <si>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</si>
  <si>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</si>
  <si>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</si>
  <si>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</si>
  <si>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</si>
  <si>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</si>
  <si>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</si>
  <si>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</si>
  <si>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</si>
  <si>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</si>
  <si>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</si>
  <si>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</si>
  <si>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</si>
  <si>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</si>
  <si>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</si>
  <si>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</si>
  <si>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</si>
  <si>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</si>
  <si>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</si>
  <si>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</si>
  <si>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</si>
  <si>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</si>
  <si>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</si>
  <si>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</si>
  <si>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</si>
  <si>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</si>
  <si>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</si>
  <si>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</si>
  <si>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</si>
  <si>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</si>
  <si>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</si>
  <si>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</si>
  <si>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</si>
  <si>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</si>
  <si>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</si>
  <si>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</si>
  <si>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</si>
  <si>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</si>
  <si>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</si>
  <si>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</si>
  <si>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</si>
  <si>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</si>
  <si>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</si>
  <si>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</si>
  <si>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</si>
  <si>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</si>
  <si>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</si>
  <si>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</si>
  <si>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</si>
  <si>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</si>
  <si>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</si>
  <si>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</si>
  <si>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</si>
  <si>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</si>
  <si>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</si>
  <si>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</si>
  <si>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</si>
  <si>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</si>
  <si>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</si>
  <si>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</si>
  <si>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</si>
  <si>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</si>
  <si>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</si>
  <si>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</si>
  <si>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</si>
  <si>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</si>
  <si>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</si>
  <si>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</si>
  <si>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</si>
  <si>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</si>
  <si>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</si>
  <si>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</si>
  <si>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</si>
  <si>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</si>
  <si>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</si>
  <si>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</si>
  <si>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</si>
  <si>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</si>
  <si>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</si>
  <si>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</si>
  <si>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</si>
  <si>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</si>
  <si>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</si>
  <si>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</si>
  <si>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</si>
  <si>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</si>
  <si>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</si>
  <si>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</si>
  <si>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</si>
  <si>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</si>
  <si>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</si>
  <si>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</si>
  <si>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</si>
  <si>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</si>
  <si>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</si>
  <si>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</si>
  <si>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</si>
  <si>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</si>
  <si>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</si>
  <si>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</si>
  <si>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</si>
  <si>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</si>
  <si>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</si>
  <si>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</si>
  <si>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</si>
  <si>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</si>
  <si>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</si>
  <si>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</si>
  <si>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</si>
  <si>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</si>
  <si>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</si>
  <si>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</si>
  <si>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</si>
  <si>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</si>
  <si>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</si>
  <si>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</si>
  <si>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</si>
  <si>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</si>
  <si>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</si>
  <si>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</si>
  <si>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</si>
  <si>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</si>
  <si>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</si>
  <si>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</si>
  <si>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</si>
  <si>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</si>
  <si>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</si>
  <si>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</si>
  <si>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</si>
  <si>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</si>
  <si>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</si>
  <si>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</si>
  <si>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</si>
  <si>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</si>
  <si>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</si>
  <si>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</si>
  <si>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</si>
  <si>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</si>
  <si>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</si>
  <si>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</si>
  <si>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</si>
  <si>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</si>
  <si>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</si>
  <si>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</si>
  <si>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</si>
  <si>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</si>
  <si>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</si>
  <si>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</si>
  <si>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</si>
  <si>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</si>
  <si>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</si>
  <si>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</si>
  <si>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</si>
  <si>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</si>
  <si>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</si>
  <si>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</si>
  <si>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</si>
  <si>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</si>
  <si>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</si>
  <si>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</si>
  <si>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</si>
  <si>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</si>
  <si>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</si>
  <si>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</si>
  <si>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</si>
  <si>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</si>
  <si>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</si>
  <si>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</si>
  <si>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</si>
  <si>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</si>
  <si>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</si>
  <si>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</si>
  <si>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</si>
  <si>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</si>
  <si>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</si>
  <si>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</si>
  <si>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</si>
  <si>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</si>
  <si>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</si>
  <si>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</si>
  <si>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</si>
  <si>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</si>
  <si>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</si>
  <si>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</si>
  <si>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</si>
  <si>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</si>
  <si>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</si>
  <si>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</si>
  <si>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</si>
  <si>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</si>
  <si>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</si>
  <si>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</si>
  <si>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</si>
  <si>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</si>
  <si>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</si>
  <si>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</si>
  <si>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</si>
  <si>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</si>
  <si>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</si>
  <si>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</si>
  <si>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</si>
  <si>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</si>
  <si>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</si>
  <si>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</si>
  <si>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</si>
  <si>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</si>
  <si>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</si>
  <si>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</si>
  <si>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</si>
  <si>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</si>
  <si>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</si>
  <si>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</si>
  <si>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</si>
  <si>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</si>
  <si>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</si>
  <si>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</si>
  <si>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</si>
  <si>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</si>
  <si>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</si>
  <si>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</si>
  <si>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</si>
  <si>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</si>
  <si>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</si>
  <si>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</si>
  <si>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</si>
  <si>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</si>
  <si>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</si>
  <si>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</si>
  <si>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</si>
  <si>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</si>
  <si>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</si>
  <si>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</si>
  <si>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</si>
  <si>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</si>
  <si>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</si>
  <si>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</si>
  <si>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</si>
  <si>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</si>
  <si>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</si>
  <si>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</si>
  <si>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</si>
  <si>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</si>
  <si>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</si>
  <si>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</si>
  <si>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</si>
  <si>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</si>
  <si>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</si>
  <si>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</si>
  <si>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</si>
  <si>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</si>
  <si>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</si>
  <si>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</si>
  <si>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</si>
  <si>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</si>
  <si>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</si>
  <si>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</si>
  <si>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</si>
  <si>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</si>
  <si>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</si>
  <si>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</si>
  <si>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</si>
  <si>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</si>
  <si>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</si>
  <si>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</si>
  <si>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</si>
  <si>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</si>
  <si>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</si>
  <si>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</si>
  <si>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</si>
  <si>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</si>
  <si>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</si>
  <si>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</si>
  <si>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</si>
  <si>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</si>
  <si>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</si>
  <si>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</si>
  <si>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</si>
  <si>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</si>
  <si>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</si>
  <si>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</si>
  <si>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</si>
  <si>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</si>
  <si>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</si>
  <si>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</si>
  <si>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</si>
  <si>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</si>
  <si>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</si>
  <si>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</si>
  <si>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</si>
  <si>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</si>
  <si>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</si>
  <si>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</si>
  <si>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</si>
  <si>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</si>
  <si>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</si>
  <si>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</si>
  <si>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</si>
  <si>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</si>
  <si>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</si>
  <si>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</si>
  <si>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</si>
  <si>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</si>
  <si>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</si>
  <si>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</si>
  <si>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</si>
  <si>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</si>
  <si>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</si>
  <si>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</si>
  <si>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</si>
  <si>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</si>
  <si>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</si>
  <si>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</si>
  <si>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</si>
  <si>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</si>
  <si>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</si>
  <si>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</si>
  <si>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</si>
  <si>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</si>
  <si>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</si>
  <si>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</si>
  <si>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</si>
  <si>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</si>
  <si>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</si>
  <si>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</si>
  <si>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</si>
  <si>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</si>
  <si>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</si>
  <si>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</si>
  <si>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</si>
  <si>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</si>
  <si>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</si>
  <si>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</si>
  <si>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</si>
  <si>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</si>
  <si>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</si>
  <si>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</si>
  <si>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</si>
  <si>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</si>
  <si>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</si>
  <si>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</si>
  <si>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</si>
  <si>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</si>
  <si>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</si>
  <si>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</si>
  <si>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</si>
  <si>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</si>
  <si>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</si>
  <si>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</si>
  <si>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</si>
  <si>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</si>
  <si>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</si>
  <si>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</si>
  <si>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</si>
  <si>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</si>
  <si>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</si>
  <si>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</si>
  <si>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</si>
  <si>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</si>
  <si>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</si>
  <si>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</si>
  <si>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</si>
  <si>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</si>
  <si>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</si>
  <si>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</si>
  <si>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</si>
  <si>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</si>
  <si>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</si>
  <si>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</si>
  <si>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</si>
  <si>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</si>
  <si>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</si>
  <si>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</si>
  <si>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</si>
  <si>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</si>
  <si>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</si>
  <si>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</si>
  <si>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</si>
  <si>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</si>
  <si>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</si>
  <si>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</si>
  <si>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</si>
  <si>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</si>
  <si>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</si>
  <si>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</si>
  <si>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</si>
  <si>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</si>
  <si>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</si>
  <si>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</si>
  <si>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</si>
  <si>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</si>
  <si>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</si>
  <si>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</si>
  <si>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</si>
  <si>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</si>
  <si>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</si>
  <si>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</si>
  <si>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</si>
  <si>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</si>
  <si>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</si>
  <si>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</si>
  <si>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</si>
  <si>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</si>
  <si>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</si>
  <si>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</si>
  <si>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</si>
  <si>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</si>
  <si>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</si>
  <si>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</si>
  <si>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</si>
  <si>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</si>
  <si>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</si>
  <si>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</si>
  <si>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</si>
  <si>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</si>
  <si>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</si>
  <si>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</si>
  <si>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</si>
  <si>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</si>
  <si>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</si>
  <si>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</si>
  <si>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</si>
  <si>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</si>
  <si>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</si>
  <si>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</si>
  <si>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</si>
  <si>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</si>
  <si>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</si>
  <si>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</si>
  <si>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</si>
  <si>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</si>
  <si>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</si>
  <si>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</si>
  <si>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</si>
  <si>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</si>
  <si>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</si>
  <si>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</si>
  <si>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</si>
  <si>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</si>
  <si>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</si>
  <si>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</si>
  <si>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</si>
  <si>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</si>
  <si>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</si>
  <si>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</si>
  <si>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</si>
  <si>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</si>
  <si>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</si>
  <si>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</si>
  <si>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</si>
  <si>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</si>
  <si>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</si>
  <si>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</si>
  <si>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</si>
  <si>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</si>
  <si>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</si>
  <si>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</si>
  <si>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</si>
  <si>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</si>
  <si>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</si>
  <si>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</si>
  <si>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</si>
  <si>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</si>
  <si>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</si>
  <si>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</si>
  <si>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</si>
  <si>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</si>
  <si>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</si>
  <si>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</si>
  <si>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</si>
  <si>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</si>
  <si>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</si>
  <si>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</si>
  <si>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</si>
  <si>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</si>
  <si>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</si>
  <si>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</si>
  <si>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</si>
  <si>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</si>
  <si>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</si>
  <si>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</si>
  <si>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</si>
  <si>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</si>
  <si>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</si>
  <si>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</si>
  <si>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</si>
  <si>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</si>
  <si>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</si>
  <si>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</si>
  <si>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</si>
  <si>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</si>
  <si>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</si>
  <si>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</si>
  <si>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</si>
  <si>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</si>
  <si>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</si>
  <si>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</si>
  <si>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</si>
  <si>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</si>
  <si>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</si>
  <si>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</si>
  <si>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</si>
  <si>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</si>
  <si>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</si>
  <si>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</si>
  <si>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</si>
  <si>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</si>
  <si>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</si>
  <si>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</si>
  <si>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</si>
  <si>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</si>
  <si>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</si>
  <si>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</si>
  <si>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</si>
  <si>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</si>
  <si>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</si>
  <si>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</si>
  <si>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</si>
  <si>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</si>
  <si>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</si>
  <si>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</si>
  <si>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</si>
  <si>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</si>
  <si>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</si>
  <si>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</si>
  <si>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</si>
  <si>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</si>
  <si>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</si>
  <si>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</si>
  <si>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</si>
  <si>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</si>
  <si>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</si>
  <si>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</si>
  <si>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</si>
  <si>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</si>
  <si>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</si>
  <si>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</si>
  <si>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</si>
  <si>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</si>
  <si>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</si>
  <si>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</si>
  <si>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</si>
  <si>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</si>
  <si>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</si>
  <si>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</si>
  <si>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</si>
  <si>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</si>
  <si>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</si>
  <si>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</si>
  <si>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</si>
  <si>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</si>
  <si>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</si>
  <si>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</si>
  <si>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</si>
  <si>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</si>
  <si>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</si>
  <si>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</si>
  <si>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</si>
  <si>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</si>
  <si>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</si>
  <si>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</si>
  <si>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</si>
  <si>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</si>
  <si>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</si>
  <si>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</si>
  <si>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</si>
  <si>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</si>
  <si>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</si>
  <si>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</si>
  <si>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</si>
  <si>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</si>
  <si>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</si>
  <si>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</si>
  <si>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</si>
  <si>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</si>
  <si>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</si>
  <si>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</si>
  <si>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</si>
  <si>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</si>
  <si>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</si>
  <si>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</si>
  <si>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</si>
  <si>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</si>
  <si>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</si>
  <si>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</si>
  <si>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</si>
  <si>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</si>
  <si>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</si>
  <si>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</si>
  <si>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</si>
  <si>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</si>
  <si>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</si>
  <si>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</si>
  <si>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</si>
  <si>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</si>
  <si>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</si>
  <si>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</si>
  <si>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</si>
  <si>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</si>
  <si>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</si>
  <si>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</si>
  <si>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</si>
  <si>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</si>
  <si>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</si>
  <si>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</si>
  <si>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</si>
  <si>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</si>
  <si>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</si>
  <si>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</si>
  <si>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</si>
  <si>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</si>
  <si>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</si>
  <si>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</si>
  <si>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</si>
  <si>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</si>
  <si>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</si>
  <si>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</si>
  <si>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</si>
  <si>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</si>
  <si>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</si>
  <si>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</si>
  <si>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</si>
  <si>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</si>
  <si>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</si>
  <si>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</si>
  <si>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</si>
  <si>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</si>
  <si>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</si>
  <si>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</si>
  <si>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</si>
  <si>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</si>
  <si>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</si>
  <si>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</si>
  <si>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</si>
  <si>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</si>
  <si>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</si>
  <si>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</si>
  <si>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</si>
  <si>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</si>
  <si>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</si>
  <si>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</si>
  <si>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</si>
  <si>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</si>
  <si>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</si>
  <si>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</si>
  <si>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</si>
  <si>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</si>
  <si>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</si>
  <si>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</si>
  <si>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</si>
  <si>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</si>
  <si>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</si>
  <si>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</si>
  <si>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</si>
  <si>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</si>
  <si>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</si>
  <si>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</si>
  <si>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</si>
  <si>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</si>
  <si>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</si>
  <si>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</si>
  <si>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</si>
  <si>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</si>
  <si>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</si>
  <si>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</si>
  <si>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</si>
  <si>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</si>
  <si>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</si>
  <si>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</si>
  <si>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</si>
  <si>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</si>
  <si>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</si>
  <si>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</si>
  <si>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</si>
  <si>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</si>
  <si>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</si>
  <si>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</si>
  <si>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</si>
  <si>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</si>
  <si>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</si>
  <si>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</si>
  <si>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</si>
  <si>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</si>
  <si>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</si>
  <si>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</si>
  <si>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</si>
  <si>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</si>
  <si>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</si>
  <si>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</si>
  <si>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</si>
  <si>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</si>
  <si>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</si>
  <si>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</si>
  <si>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</si>
  <si>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</si>
  <si>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</si>
  <si>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</si>
  <si>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</si>
  <si>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</si>
  <si>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</si>
  <si>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</si>
  <si>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</si>
  <si>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</si>
  <si>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</si>
  <si>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</si>
  <si>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</si>
  <si>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</si>
  <si>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</si>
  <si>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</si>
  <si>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</si>
  <si>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</si>
  <si>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</si>
  <si>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</si>
  <si>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</si>
  <si>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</si>
  <si>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</si>
  <si>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</si>
  <si>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</si>
  <si>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</si>
  <si>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</si>
  <si>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</si>
  <si>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</si>
  <si>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</si>
  <si>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</si>
  <si>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</si>
  <si>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</si>
  <si>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</si>
  <si>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</si>
  <si>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</si>
  <si>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</si>
  <si>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</si>
  <si>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</si>
  <si>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</si>
  <si>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</si>
  <si>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</si>
  <si>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</si>
  <si>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</si>
  <si>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</si>
  <si>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</si>
  <si>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</si>
  <si>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</si>
  <si>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</si>
  <si>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</si>
  <si>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</si>
  <si>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</si>
  <si>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</si>
  <si>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</si>
  <si>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</si>
  <si>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</si>
  <si>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</si>
  <si>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</si>
  <si>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</si>
  <si>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</si>
  <si>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</si>
  <si>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</si>
  <si>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</si>
  <si>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</si>
  <si>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</si>
  <si>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</si>
  <si>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</si>
  <si>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</si>
  <si>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</si>
  <si>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</si>
  <si>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</si>
  <si>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</si>
  <si>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</si>
  <si>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</si>
  <si>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</si>
  <si>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</si>
  <si>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</si>
  <si>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</si>
  <si>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</si>
  <si>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</si>
  <si>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</si>
  <si>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</si>
  <si>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</si>
  <si>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</si>
  <si>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</si>
  <si>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</si>
  <si>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</si>
  <si>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</si>
  <si>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</si>
  <si>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</si>
  <si>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</si>
  <si>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</si>
  <si>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</si>
  <si>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</si>
  <si>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</si>
  <si>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</si>
  <si>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</si>
  <si>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</si>
  <si>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</si>
  <si>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</si>
  <si>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</si>
  <si>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</si>
  <si>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</si>
  <si>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</si>
  <si>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</si>
  <si>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</si>
  <si>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</si>
  <si>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</si>
  <si>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</si>
  <si>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</si>
  <si>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</si>
  <si>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</si>
  <si>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</si>
  <si>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</si>
  <si>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</si>
  <si>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</si>
  <si>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</si>
  <si>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</si>
  <si>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</si>
  <si>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</si>
  <si>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</si>
  <si>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</si>
  <si>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</si>
  <si>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</si>
  <si>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</si>
  <si>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</si>
  <si>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</si>
  <si>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</si>
  <si>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</si>
  <si>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</si>
  <si>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</si>
  <si>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</si>
  <si>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</si>
  <si>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</si>
  <si>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</si>
  <si>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</si>
  <si>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</si>
  <si>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</si>
  <si>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</si>
  <si>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</si>
  <si>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</si>
  <si>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</si>
  <si>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</si>
  <si>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</si>
  <si>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</si>
  <si>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</si>
  <si>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</si>
  <si>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</si>
  <si>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</si>
  <si>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</si>
  <si>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</si>
  <si>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</si>
  <si>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</si>
  <si>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</si>
  <si>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</si>
  <si>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</si>
  <si>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</si>
  <si>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</si>
  <si>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</si>
  <si>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</si>
  <si>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</si>
  <si>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</si>
  <si>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</si>
  <si>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</si>
  <si>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</si>
  <si>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</si>
  <si>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</si>
  <si>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</si>
  <si>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</si>
  <si>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</si>
  <si>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</si>
  <si>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</si>
  <si>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</si>
  <si>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</si>
  <si>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</si>
  <si>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</si>
  <si>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</si>
  <si>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</si>
  <si>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</si>
  <si>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</si>
  <si>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</si>
  <si>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</si>
  <si>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</si>
  <si>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</si>
  <si>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</si>
  <si>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</si>
  <si>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</si>
  <si>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</si>
  <si>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</si>
  <si>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</si>
  <si>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</si>
  <si>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</si>
  <si>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</si>
  <si>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</si>
  <si>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</si>
  <si>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</si>
  <si>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</si>
  <si>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</si>
  <si>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</si>
  <si>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</si>
  <si>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</si>
  <si>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</si>
  <si>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</si>
  <si>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</si>
  <si>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</si>
  <si>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</si>
  <si>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</si>
  <si>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</si>
  <si>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</si>
  <si>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</si>
  <si>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</si>
  <si>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</si>
  <si>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</si>
  <si>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</si>
  <si>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</si>
  <si>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</si>
  <si>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</si>
  <si>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</si>
  <si>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</si>
  <si>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</si>
  <si>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</si>
  <si>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</si>
  <si>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</si>
  <si>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</si>
  <si>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</si>
  <si>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</si>
  <si>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</si>
  <si>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</si>
  <si>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</si>
  <si>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</si>
  <si>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</si>
  <si>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</si>
  <si>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</si>
  <si>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</si>
  <si>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</si>
  <si>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</si>
  <si>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</si>
  <si>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</si>
  <si>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</si>
  <si>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</si>
  <si>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</si>
  <si>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</si>
  <si>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</si>
  <si>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</si>
  <si>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</si>
  <si>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</si>
  <si>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</si>
  <si>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</si>
  <si>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</si>
  <si>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</si>
  <si>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</si>
  <si>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</si>
  <si>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</si>
  <si>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</si>
  <si>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</si>
  <si>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</si>
  <si>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</si>
  <si>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</si>
  <si>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</si>
  <si>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</si>
  <si>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</si>
  <si>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</si>
  <si>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</si>
  <si>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</si>
  <si>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</si>
  <si>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</si>
  <si>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</si>
  <si>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</si>
  <si>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</si>
  <si>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</si>
  <si>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</si>
  <si>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</si>
  <si>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</si>
  <si>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</si>
  <si>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</si>
  <si>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</si>
  <si>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</si>
  <si>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</si>
  <si>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</si>
  <si>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</si>
  <si>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</si>
  <si>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</si>
  <si>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</si>
  <si>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</si>
  <si>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</si>
  <si>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</si>
  <si>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</si>
  <si>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</si>
  <si>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</si>
  <si>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</si>
  <si>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</si>
  <si>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</si>
  <si>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</si>
  <si>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</si>
  <si>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</si>
  <si>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</si>
  <si>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</si>
  <si>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</si>
  <si>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</si>
  <si>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</si>
  <si>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</si>
  <si>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</si>
  <si>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</si>
  <si>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</si>
  <si>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</si>
  <si>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</si>
  <si>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</si>
  <si>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</si>
  <si>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</si>
  <si>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</si>
  <si>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</si>
  <si>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</si>
  <si>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</si>
  <si>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</si>
  <si>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</si>
  <si>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</si>
  <si>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</si>
  <si>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</si>
  <si>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</si>
  <si>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</si>
  <si>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</si>
  <si>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</si>
  <si>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</si>
  <si>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</si>
  <si>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</si>
  <si>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</si>
  <si>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</si>
  <si>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</si>
  <si>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</si>
  <si>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</si>
  <si>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</si>
  <si>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</si>
  <si>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</si>
  <si>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</si>
  <si>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</si>
  <si>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</si>
  <si>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</si>
  <si>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</si>
  <si>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</si>
  <si>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</si>
  <si>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</si>
  <si>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</si>
  <si>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</si>
  <si>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</si>
  <si>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</si>
  <si>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</si>
  <si>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</si>
  <si>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</si>
  <si>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</si>
  <si>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</si>
  <si>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</si>
  <si>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</si>
  <si>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</si>
  <si>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</si>
  <si>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</si>
  <si>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</si>
  <si>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</si>
  <si>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</si>
  <si>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</si>
  <si>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</si>
  <si>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</si>
  <si>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</si>
  <si>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</si>
  <si>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</si>
  <si>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</si>
  <si>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</si>
  <si>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</si>
  <si>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</si>
  <si>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</si>
  <si>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</si>
  <si>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</si>
  <si>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</si>
  <si>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</si>
  <si>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</si>
  <si>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</si>
  <si>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</si>
  <si>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</si>
  <si>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</si>
  <si>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</si>
  <si>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</si>
  <si>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</si>
  <si>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</si>
  <si>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</si>
  <si>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</si>
  <si>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</si>
  <si>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</si>
  <si>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</si>
  <si>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</si>
  <si>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</si>
  <si>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</si>
  <si>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</si>
  <si>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</si>
  <si>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</si>
  <si>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</si>
  <si>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</si>
  <si>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</si>
  <si>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</si>
  <si>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</si>
  <si>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</si>
  <si>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</si>
  <si>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</si>
  <si>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</si>
  <si>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</si>
  <si>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</si>
  <si>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</si>
  <si>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</si>
  <si>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</si>
  <si>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</si>
  <si>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</si>
  <si>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</si>
  <si>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</si>
  <si>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</si>
  <si>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</si>
  <si>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</si>
  <si>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</si>
  <si>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</si>
  <si>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</si>
  <si>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</si>
  <si>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</si>
  <si>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</si>
  <si>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</si>
  <si>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</si>
  <si>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</si>
  <si>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</si>
  <si>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</si>
  <si>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</si>
  <si>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</si>
  <si>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</si>
  <si>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</si>
  <si>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</si>
  <si>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</si>
  <si>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</si>
  <si>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</si>
  <si>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</si>
  <si>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</si>
  <si>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</si>
  <si>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</si>
  <si>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</si>
  <si>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</si>
  <si>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</si>
  <si>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</si>
  <si>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</si>
  <si>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</si>
  <si>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</si>
  <si>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</si>
  <si>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</si>
  <si>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</si>
  <si>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</si>
  <si>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</si>
  <si>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</si>
  <si>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</si>
  <si>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</si>
  <si>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</si>
  <si>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</si>
  <si>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</si>
  <si>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</si>
  <si>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</si>
  <si>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</si>
  <si>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</si>
  <si>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</si>
  <si>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</si>
  <si>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</si>
  <si>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</si>
  <si>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</si>
  <si>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</si>
  <si>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</si>
  <si>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</si>
  <si>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</si>
  <si>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</si>
  <si>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</si>
  <si>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</si>
  <si>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</si>
  <si>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</si>
  <si>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</si>
  <si>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</si>
  <si>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</si>
  <si>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</si>
  <si>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</si>
  <si>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</si>
  <si>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</si>
  <si>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</si>
  <si>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</si>
  <si>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</si>
  <si>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</si>
  <si>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</si>
  <si>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</si>
  <si>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</si>
  <si>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</si>
  <si>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</si>
  <si>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</si>
  <si>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</si>
  <si>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</si>
  <si>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</si>
  <si>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</si>
  <si>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</si>
  <si>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</si>
  <si>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</si>
  <si>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</si>
  <si>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</si>
  <si>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</si>
  <si>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</si>
  <si>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</si>
  <si>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</si>
  <si>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</si>
  <si>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</si>
  <si>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</si>
  <si>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</si>
  <si>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</si>
  <si>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</si>
  <si>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</si>
  <si>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</si>
  <si>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</si>
  <si>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</si>
  <si>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</si>
  <si>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</si>
  <si>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</si>
  <si>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</si>
  <si>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</si>
  <si>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</si>
  <si>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</si>
  <si>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</si>
  <si>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</si>
  <si>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</si>
  <si>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</si>
  <si>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</si>
  <si>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</si>
  <si>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</si>
  <si>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</si>
  <si>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</si>
  <si>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</si>
  <si>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</si>
  <si>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</si>
  <si>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</si>
  <si>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</si>
  <si>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</si>
  <si>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</si>
  <si>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</si>
  <si>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</si>
  <si>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</si>
  <si>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</si>
  <si>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</si>
  <si>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</si>
  <si>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</si>
  <si>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</si>
  <si>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</si>
  <si>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</si>
  <si>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</si>
  <si>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</si>
  <si>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</si>
  <si>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</si>
  <si>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</si>
  <si>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</si>
  <si>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</si>
  <si>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</si>
  <si>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</si>
  <si>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</si>
  <si>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</si>
  <si>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</si>
  <si>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</si>
  <si>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</si>
  <si>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</si>
  <si>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</si>
  <si>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</si>
  <si>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</si>
  <si>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</si>
  <si>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</si>
  <si>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</si>
  <si>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</si>
  <si>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</si>
  <si>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</si>
  <si>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</si>
  <si>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</si>
  <si>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</si>
  <si>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</si>
  <si>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</si>
  <si>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</si>
  <si>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</si>
  <si>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</si>
  <si>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</si>
  <si>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</si>
  <si>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</si>
  <si>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</si>
  <si>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</si>
  <si>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</si>
  <si>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</si>
  <si>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</si>
  <si>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</si>
  <si>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</si>
  <si>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</si>
  <si>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</si>
  <si>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</si>
  <si>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</si>
  <si>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</si>
  <si>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</si>
  <si>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</si>
  <si>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</si>
  <si>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</si>
  <si>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</si>
  <si>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</si>
  <si>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</si>
  <si>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</si>
  <si>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</si>
  <si>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</si>
  <si>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</si>
  <si>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</si>
  <si>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</si>
  <si>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</si>
  <si>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</si>
  <si>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</si>
  <si>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</si>
  <si>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</si>
  <si>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</si>
  <si>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</si>
  <si>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</si>
  <si>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</si>
  <si>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</si>
  <si>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</si>
  <si>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</si>
  <si>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</si>
  <si>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</si>
  <si>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</si>
  <si>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</si>
  <si>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</si>
  <si>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</si>
  <si>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</si>
  <si>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</si>
  <si>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</si>
  <si>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</si>
  <si>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</si>
  <si>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</si>
  <si>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</si>
  <si>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</si>
  <si>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</si>
  <si>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</si>
  <si>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</si>
  <si>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</si>
  <si>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</si>
  <si>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</si>
  <si>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</si>
  <si>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</si>
  <si>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</si>
  <si>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</si>
  <si>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</si>
  <si>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</si>
  <si>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</si>
  <si>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</si>
  <si>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</si>
  <si>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</si>
  <si>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</si>
  <si>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</si>
  <si>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</si>
  <si>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</si>
  <si>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</si>
  <si>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</si>
  <si>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</si>
  <si>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</si>
  <si>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</si>
  <si>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</si>
  <si>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</si>
  <si>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</si>
  <si>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</si>
  <si>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</si>
  <si>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</si>
  <si>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</si>
  <si>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</si>
  <si>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</si>
  <si>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</si>
  <si>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</si>
  <si>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</si>
  <si>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</si>
  <si>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</si>
  <si>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</si>
  <si>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</si>
  <si>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</si>
  <si>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</si>
  <si>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</si>
  <si>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</si>
  <si>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</si>
  <si>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</si>
  <si>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</si>
  <si>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</si>
  <si>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</si>
  <si>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</si>
  <si>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</si>
  <si>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</si>
  <si>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</si>
  <si>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</si>
  <si>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</si>
  <si>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</si>
  <si>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</si>
  <si>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</si>
  <si>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</si>
  <si>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</si>
  <si>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</si>
  <si>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</si>
  <si>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</si>
  <si>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</si>
  <si>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</si>
  <si>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</si>
  <si>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</si>
  <si>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</si>
  <si>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</si>
  <si>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</si>
  <si>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</si>
  <si>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</si>
  <si>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</si>
  <si>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</si>
  <si>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</si>
  <si>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</si>
  <si>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</si>
  <si>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</si>
  <si>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</si>
  <si>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</si>
  <si>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</si>
  <si>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</si>
  <si>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</si>
  <si>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</si>
  <si>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</si>
  <si>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</si>
  <si>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</si>
  <si>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</si>
  <si>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</si>
  <si>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</si>
  <si>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</si>
  <si>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</si>
  <si>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</si>
  <si>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</si>
  <si>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</si>
  <si>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</si>
  <si>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</si>
  <si>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</si>
  <si>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</si>
  <si>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</si>
  <si>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</si>
  <si>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</si>
  <si>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</si>
  <si>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</si>
  <si>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</si>
  <si>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</si>
  <si>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</si>
  <si>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</si>
  <si>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</si>
  <si>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</si>
  <si>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</si>
  <si>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</si>
  <si>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</si>
  <si>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</si>
  <si>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</si>
  <si>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</si>
  <si>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</si>
  <si>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</si>
  <si>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</si>
  <si>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</si>
  <si>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</si>
  <si>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</si>
  <si>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</si>
  <si>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</si>
  <si>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</si>
  <si>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</si>
  <si>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</si>
  <si>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</si>
  <si>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</si>
  <si>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</si>
  <si>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</si>
  <si>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</si>
  <si>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</si>
  <si>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</si>
  <si>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</si>
  <si>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</si>
  <si>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</si>
  <si>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</si>
  <si>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</si>
  <si>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</si>
  <si>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</si>
  <si>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</si>
  <si>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</si>
  <si>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</si>
  <si>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</si>
  <si>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</si>
  <si>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</si>
  <si>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</si>
  <si>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</si>
  <si>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</si>
  <si>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</si>
  <si>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</si>
  <si>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</si>
  <si>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</si>
  <si>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</si>
  <si>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</si>
  <si>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</si>
  <si>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</si>
  <si>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</si>
  <si>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</si>
  <si>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</si>
  <si>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</si>
  <si>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</si>
  <si>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</si>
  <si>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</si>
  <si>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</si>
  <si>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</si>
  <si>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</si>
  <si>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</si>
  <si>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</si>
  <si>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</si>
  <si>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</si>
  <si>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</si>
  <si>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</si>
  <si>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</si>
  <si>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</si>
  <si>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</si>
  <si>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</si>
  <si>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</si>
  <si>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</si>
  <si>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</si>
  <si>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</si>
  <si>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</si>
  <si>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</si>
  <si>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</si>
  <si>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</si>
  <si>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</si>
  <si>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</si>
  <si>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</si>
  <si>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</si>
  <si>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</si>
  <si>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</si>
  <si>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</si>
  <si>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</si>
  <si>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</si>
  <si>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</si>
  <si>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</si>
  <si>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</si>
  <si>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</si>
  <si>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</si>
  <si>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</si>
  <si>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</si>
  <si>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</si>
  <si>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</si>
  <si>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</si>
  <si>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</si>
  <si>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</si>
  <si>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</si>
  <si>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</si>
  <si>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</si>
  <si>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</si>
  <si>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</si>
  <si>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</si>
  <si>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</si>
  <si>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</si>
  <si>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</si>
  <si>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</si>
  <si>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</si>
  <si>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</si>
  <si>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</si>
  <si>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</si>
  <si>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</si>
  <si>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</si>
  <si>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</si>
  <si>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</si>
  <si>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</si>
  <si>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</si>
  <si>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</si>
  <si>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</si>
  <si>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</si>
  <si>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</si>
  <si>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</si>
  <si>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</si>
  <si>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</si>
  <si>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</si>
  <si>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</si>
  <si>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</si>
  <si>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</si>
  <si>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</si>
  <si>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</si>
  <si>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</si>
  <si>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</si>
  <si>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</si>
  <si>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</si>
  <si>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</si>
  <si>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</si>
  <si>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</si>
  <si>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</si>
  <si>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</si>
  <si>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</si>
  <si>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</si>
  <si>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</si>
  <si>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</si>
  <si>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</si>
  <si>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</si>
  <si>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</si>
  <si>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</si>
  <si>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</si>
  <si>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</si>
  <si>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</si>
  <si>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</si>
  <si>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</si>
  <si>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</si>
  <si>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</si>
  <si>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</si>
  <si>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</si>
  <si>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</si>
  <si>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</si>
  <si>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</si>
  <si>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</si>
  <si>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</si>
  <si>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</si>
  <si>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</si>
  <si>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</si>
  <si>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</si>
  <si>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</si>
  <si>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</si>
  <si>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</si>
  <si>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</si>
  <si>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</si>
  <si>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</si>
  <si>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</si>
  <si>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</si>
  <si>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</si>
  <si>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</si>
  <si>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</si>
  <si>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</si>
  <si>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</si>
  <si>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</si>
  <si>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</si>
  <si>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</si>
  <si>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</si>
  <si>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</si>
  <si>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</si>
  <si>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</si>
  <si>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</si>
  <si>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</si>
  <si>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</si>
  <si>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</si>
  <si>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</si>
  <si>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</si>
  <si>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</si>
  <si>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</si>
  <si>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</si>
  <si>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</si>
  <si>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</si>
  <si>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</si>
  <si>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</si>
  <si>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</si>
  <si>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</si>
  <si>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</si>
  <si>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</si>
  <si>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</si>
  <si>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</si>
  <si>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</si>
  <si>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</si>
  <si>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</si>
  <si>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</si>
  <si>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</si>
  <si>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</si>
  <si>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</si>
  <si>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</si>
  <si>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</si>
  <si>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</si>
  <si>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</si>
  <si>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</si>
  <si>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</si>
  <si>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</si>
  <si>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</si>
  <si>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</si>
  <si>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</si>
  <si>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</si>
  <si>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</si>
  <si>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</si>
  <si>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</si>
  <si>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</si>
  <si>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</si>
  <si>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</si>
  <si>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</si>
  <si>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</si>
  <si>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</si>
  <si>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</si>
  <si>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</si>
  <si>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</si>
  <si>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</si>
  <si>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</si>
  <si>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</si>
  <si>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</si>
  <si>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</si>
  <si>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</si>
  <si>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</si>
  <si>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</si>
  <si>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</si>
  <si>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</si>
  <si>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</si>
  <si>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</si>
  <si>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</si>
  <si>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</si>
  <si>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</si>
  <si>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</si>
  <si>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</si>
  <si>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</si>
  <si>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</si>
  <si>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</si>
  <si>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</si>
  <si>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</si>
  <si>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</si>
  <si>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</si>
  <si>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</si>
  <si>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</si>
  <si>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</si>
  <si>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</si>
  <si>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</si>
  <si>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</si>
  <si>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</si>
  <si>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</si>
  <si>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</si>
  <si>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</si>
  <si>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</si>
  <si>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</si>
  <si>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</si>
  <si>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</si>
  <si>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</si>
  <si>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</si>
  <si>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</si>
  <si>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</si>
  <si>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</si>
  <si>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</si>
  <si>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</si>
  <si>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</si>
  <si>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</si>
  <si>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</si>
  <si>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</si>
  <si>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</si>
  <si>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</si>
  <si>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</si>
  <si>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</si>
  <si>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</si>
  <si>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</si>
  <si>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</si>
  <si>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</si>
  <si>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</si>
  <si>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</si>
  <si>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</si>
  <si>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</si>
  <si>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</si>
  <si>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</si>
  <si>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</si>
  <si>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</si>
  <si>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</si>
  <si>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</si>
  <si>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</si>
  <si>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</si>
  <si>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</si>
  <si>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</si>
  <si>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</si>
  <si>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</si>
  <si>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</si>
  <si>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</si>
  <si>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</si>
  <si>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</si>
  <si>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</si>
  <si>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</si>
  <si>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</si>
  <si>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</si>
  <si>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</si>
  <si>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</si>
  <si>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</si>
  <si>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</si>
  <si>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</si>
  <si>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</si>
  <si>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</si>
  <si>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</si>
  <si>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</si>
  <si>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</si>
  <si>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</si>
  <si>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</si>
  <si>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</si>
  <si>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</si>
  <si>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</si>
  <si>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</si>
  <si>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</si>
  <si>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</si>
  <si>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</si>
  <si>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</si>
  <si>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</si>
  <si>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</si>
  <si>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</si>
  <si>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</si>
  <si>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</si>
  <si>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</si>
  <si>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</si>
  <si>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</si>
  <si>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</si>
  <si>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</si>
  <si>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</si>
  <si>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</si>
  <si>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</si>
  <si>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</si>
  <si>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</si>
  <si>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</si>
  <si>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</si>
  <si>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</si>
  <si>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</si>
  <si>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</si>
  <si>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</si>
  <si>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</si>
  <si>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</si>
  <si>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</si>
  <si>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</si>
  <si>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</si>
  <si>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</si>
  <si>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</si>
  <si>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</si>
  <si>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</si>
  <si>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</si>
  <si>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</si>
  <si>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</si>
  <si>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</si>
  <si>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</si>
  <si>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</si>
  <si>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</si>
  <si>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</si>
  <si>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</si>
  <si>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</si>
  <si>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</si>
  <si>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</si>
  <si>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</si>
  <si>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</si>
  <si>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</si>
  <si>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</si>
  <si>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</si>
  <si>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</si>
  <si>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</si>
  <si>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</si>
  <si>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</si>
  <si>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</si>
  <si>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</si>
  <si>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</si>
  <si>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</si>
  <si>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</si>
  <si>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</si>
  <si>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</si>
  <si>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</si>
  <si>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</si>
  <si>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</si>
  <si>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</si>
  <si>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</si>
  <si>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</si>
  <si>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</si>
  <si>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</si>
  <si>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</si>
  <si>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</si>
  <si>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</si>
  <si>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</si>
  <si>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</si>
  <si>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</si>
  <si>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</si>
  <si>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</si>
  <si>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</si>
  <si>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</si>
  <si>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</si>
  <si>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</si>
  <si>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</si>
  <si>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</si>
  <si>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</si>
  <si>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</si>
  <si>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</si>
  <si>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</si>
  <si>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</si>
  <si>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</si>
  <si>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</si>
  <si>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</si>
  <si>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</si>
  <si>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</si>
  <si>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</si>
  <si>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</si>
  <si>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</si>
  <si>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</si>
  <si>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</si>
  <si>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</si>
  <si>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</si>
  <si>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</si>
  <si>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</si>
  <si>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</si>
  <si>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</si>
  <si>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</si>
  <si>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</si>
  <si>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</si>
  <si>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</si>
  <si>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</si>
  <si>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</si>
  <si>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</si>
  <si>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</si>
  <si>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</si>
  <si>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</si>
  <si>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</si>
  <si>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</si>
  <si>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</si>
  <si>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</si>
  <si>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</si>
  <si>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</si>
  <si>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</si>
  <si>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</si>
  <si>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</si>
  <si>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</si>
  <si>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</si>
  <si>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</si>
  <si>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</si>
  <si>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</si>
  <si>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</si>
  <si>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</si>
  <si>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</si>
  <si>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</si>
  <si>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</si>
  <si>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</si>
  <si>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</si>
  <si>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</si>
  <si>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</si>
  <si>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</si>
  <si>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</si>
  <si>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</si>
  <si>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</si>
  <si>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</si>
  <si>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</si>
  <si>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</si>
  <si>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</si>
  <si>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</si>
  <si>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</si>
  <si>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</si>
  <si>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</si>
  <si>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</si>
  <si>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</si>
  <si>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</si>
  <si>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</si>
  <si>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</si>
  <si>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</si>
  <si>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</si>
  <si>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</si>
  <si>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</si>
  <si>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</si>
  <si>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</si>
  <si>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</si>
  <si>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</si>
  <si>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</si>
  <si>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</si>
  <si>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</si>
  <si>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</si>
  <si>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</si>
  <si>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</si>
  <si>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</si>
  <si>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</si>
  <si>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</si>
  <si>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</si>
  <si>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</si>
  <si>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</si>
  <si>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</si>
  <si>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</si>
  <si>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</si>
  <si>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</si>
  <si>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</si>
  <si>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</si>
  <si>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</si>
  <si>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</si>
  <si>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</si>
  <si>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</si>
  <si>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</si>
  <si>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</si>
  <si>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</si>
  <si>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</si>
  <si>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</si>
  <si>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</si>
  <si>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</si>
  <si>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</si>
  <si>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</si>
  <si>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</si>
  <si>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</si>
  <si>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</si>
  <si>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</si>
  <si>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</si>
  <si>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</si>
  <si>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</si>
  <si>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</si>
  <si>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</si>
  <si>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</si>
  <si>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</si>
  <si>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</si>
  <si>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</si>
  <si>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</si>
  <si>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</si>
  <si>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</si>
  <si>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</si>
  <si>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</si>
  <si>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</si>
  <si>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</si>
  <si>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</si>
  <si>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</si>
  <si>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</si>
  <si>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</si>
  <si>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</si>
  <si>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</si>
  <si>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</si>
  <si>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</si>
  <si>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</si>
  <si>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</si>
  <si>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</si>
  <si>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</si>
  <si>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</si>
  <si>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</si>
  <si>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</si>
  <si>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</si>
  <si>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</si>
  <si>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</si>
  <si>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</si>
  <si>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</si>
  <si>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</si>
  <si>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</si>
  <si>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</si>
  <si>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</si>
  <si>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</si>
  <si>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</si>
  <si>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</si>
  <si>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</si>
  <si>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</si>
  <si>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</si>
  <si>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</si>
  <si>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</si>
  <si>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</si>
  <si>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</si>
  <si>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</si>
  <si>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</si>
  <si>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</si>
  <si>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</si>
  <si>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</si>
  <si>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</si>
  <si>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</si>
  <si>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</si>
  <si>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</si>
  <si>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</si>
  <si>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</si>
  <si>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</si>
  <si>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</si>
  <si>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</si>
  <si>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</si>
  <si>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</si>
  <si>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</si>
  <si>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</si>
  <si>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</si>
  <si>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</si>
  <si>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</si>
  <si>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</si>
  <si>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</si>
  <si>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</si>
  <si>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</si>
  <si>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</si>
  <si>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</si>
  <si>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</si>
  <si>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</si>
  <si>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</si>
  <si>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</si>
  <si>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</si>
  <si>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</si>
  <si>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</si>
  <si>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</si>
  <si>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</si>
  <si>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</si>
  <si>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</si>
  <si>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</si>
  <si>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</si>
  <si>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</si>
  <si>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</si>
  <si>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</si>
  <si>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</si>
  <si>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</si>
  <si>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</si>
  <si>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</si>
  <si>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</si>
  <si>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</si>
  <si>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</si>
  <si>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</si>
  <si>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</si>
  <si>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</si>
  <si>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</si>
  <si>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</si>
  <si>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</si>
  <si>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</si>
  <si>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</si>
  <si>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</si>
  <si>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</si>
  <si>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</si>
  <si>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</si>
  <si>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</si>
  <si>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</si>
  <si>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</si>
  <si>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</si>
  <si>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</si>
  <si>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</si>
  <si>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</si>
  <si>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</si>
  <si>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</si>
  <si>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</si>
  <si>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</si>
  <si>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</si>
  <si>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</si>
  <si>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</si>
  <si>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</si>
  <si>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</si>
  <si>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</si>
  <si>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</si>
  <si>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</si>
  <si>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</si>
  <si>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</si>
  <si>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</si>
  <si>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</si>
  <si>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</si>
  <si>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</si>
  <si>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</si>
  <si>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</si>
  <si>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</si>
  <si>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</si>
  <si>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</si>
  <si>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</si>
  <si>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</si>
  <si>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</si>
  <si>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</si>
  <si>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</si>
  <si>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</si>
  <si>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</si>
  <si>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</si>
  <si>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</si>
  <si>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</si>
  <si>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</si>
  <si>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</si>
  <si>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</si>
  <si>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</si>
  <si>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</si>
  <si>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</si>
  <si>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</si>
  <si>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</si>
  <si>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</si>
  <si>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</si>
  <si>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</si>
  <si>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</si>
  <si>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</si>
  <si>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</si>
  <si>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</si>
  <si>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</si>
  <si>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</si>
  <si>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</si>
  <si>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</si>
  <si>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</si>
  <si>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</si>
  <si>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</si>
  <si>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</si>
  <si>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</si>
  <si>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</si>
  <si>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</si>
  <si>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</si>
  <si>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</si>
  <si>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</si>
  <si>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</si>
  <si>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</si>
  <si>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</si>
  <si>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</si>
  <si>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</si>
  <si>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</si>
  <si>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</si>
  <si>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</si>
  <si>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</si>
  <si>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</si>
  <si>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</si>
  <si>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</si>
  <si>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</si>
  <si>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</si>
  <si>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</si>
  <si>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</si>
  <si>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</si>
  <si>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</si>
  <si>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</si>
  <si>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</si>
  <si>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</si>
  <si>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</si>
  <si>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</si>
  <si>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</si>
  <si>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</si>
  <si>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</si>
  <si>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</si>
  <si>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</si>
  <si>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</si>
  <si>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</si>
  <si>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</si>
  <si>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</si>
  <si>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</si>
  <si>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</si>
  <si>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</si>
  <si>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</si>
  <si>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</si>
  <si>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</si>
  <si>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</si>
  <si>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</si>
  <si>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</si>
  <si>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</si>
  <si>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</si>
  <si>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</si>
  <si>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</si>
  <si>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</si>
  <si>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</si>
  <si>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</si>
  <si>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</si>
  <si>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</si>
  <si>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</si>
  <si>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</si>
  <si>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</si>
  <si>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</si>
  <si>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</si>
  <si>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</si>
  <si>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</si>
  <si>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</si>
  <si>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</si>
  <si>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</si>
  <si>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</si>
  <si>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</si>
  <si>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</si>
  <si>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</si>
  <si>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</si>
  <si>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</si>
  <si>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</si>
  <si>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</si>
  <si>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</si>
  <si>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</si>
  <si>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</si>
  <si>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</si>
  <si>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</si>
  <si>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</si>
  <si>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</si>
  <si>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</si>
  <si>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</si>
  <si>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</si>
  <si>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</si>
  <si>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</si>
  <si>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</si>
  <si>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</si>
  <si>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</si>
  <si>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</si>
  <si>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</si>
  <si>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</si>
  <si>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</si>
  <si>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</si>
  <si>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</si>
  <si>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</si>
  <si>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</si>
  <si>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</si>
  <si>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</si>
  <si>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</si>
  <si>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</si>
  <si>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</si>
  <si>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</si>
  <si>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</si>
  <si>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</si>
  <si>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</si>
  <si>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</si>
  <si>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</si>
  <si>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</si>
  <si>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</si>
  <si>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</si>
  <si>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</si>
  <si>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</si>
  <si>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</si>
  <si>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</si>
  <si>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</si>
  <si>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</si>
  <si>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</si>
  <si>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</si>
  <si>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</si>
  <si>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</si>
  <si>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</si>
  <si>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</si>
  <si>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</si>
  <si>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</si>
  <si>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</si>
  <si>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</si>
  <si>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</si>
  <si>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</si>
  <si>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</si>
  <si>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</si>
  <si>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</si>
  <si>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</si>
  <si>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</si>
  <si>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</si>
  <si>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</si>
  <si>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</si>
  <si>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</si>
  <si>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</si>
  <si>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</si>
  <si>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</si>
  <si>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</si>
  <si>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</si>
  <si>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</si>
  <si>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</si>
  <si>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</si>
  <si>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</si>
  <si>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</si>
  <si>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</si>
  <si>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</si>
  <si>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</si>
  <si>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</si>
  <si>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</si>
  <si>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</si>
  <si>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</si>
  <si>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</si>
  <si>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</si>
  <si>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</si>
  <si>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</si>
  <si>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</si>
  <si>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</si>
  <si>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</si>
  <si>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</si>
  <si>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</si>
  <si>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</si>
  <si>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</si>
  <si>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</si>
  <si>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</si>
  <si>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</si>
  <si>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</si>
  <si>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</si>
  <si>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</si>
  <si>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</si>
  <si>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</si>
  <si>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</si>
  <si>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</si>
  <si>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</si>
  <si>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</si>
  <si>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</si>
  <si>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</si>
  <si>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</si>
  <si>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</si>
  <si>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</si>
  <si>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</si>
  <si>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</si>
  <si>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</si>
  <si>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</si>
  <si>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</si>
  <si>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</si>
  <si>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</si>
  <si>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</si>
  <si>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</si>
  <si>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</si>
  <si>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</si>
  <si>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</si>
  <si>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</si>
  <si>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</si>
  <si>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</si>
  <si>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</si>
  <si>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</si>
  <si>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</si>
  <si>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</si>
  <si>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</si>
  <si>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</si>
  <si>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</si>
  <si>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</si>
  <si>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</si>
  <si>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</si>
  <si>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</si>
  <si>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</si>
  <si>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</si>
  <si>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</si>
  <si>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</si>
  <si>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</si>
  <si>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</si>
  <si>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</si>
  <si>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</si>
  <si>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</si>
  <si>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</si>
  <si>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</si>
  <si>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</si>
  <si>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</si>
  <si>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</si>
  <si>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</si>
  <si>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</si>
  <si>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</si>
  <si>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</si>
  <si>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</si>
  <si>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</si>
  <si>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</si>
  <si>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</si>
  <si>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</si>
  <si>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</si>
  <si>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</si>
  <si>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</si>
  <si>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</si>
  <si>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</si>
  <si>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</si>
  <si>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</si>
  <si>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</si>
  <si>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</si>
  <si>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</si>
  <si>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</si>
  <si>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</si>
  <si>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</si>
  <si>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</si>
  <si>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</si>
  <si>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</si>
  <si>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</si>
  <si>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</si>
  <si>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</si>
  <si>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</si>
  <si>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</si>
  <si>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</si>
  <si>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</si>
  <si>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</si>
  <si>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</si>
  <si>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</si>
  <si>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</si>
  <si>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</si>
  <si>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</si>
  <si>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</si>
  <si>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</si>
  <si>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</si>
  <si>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</si>
  <si>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</si>
  <si>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</si>
  <si>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</si>
  <si>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</si>
  <si>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</si>
  <si>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</si>
  <si>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</si>
  <si>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</si>
  <si>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</si>
  <si>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</si>
  <si>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</si>
  <si>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</si>
  <si>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</si>
  <si>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</si>
  <si>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</si>
  <si>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</si>
  <si>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</si>
  <si>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</si>
  <si>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</si>
  <si>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</si>
  <si>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</si>
  <si>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</si>
  <si>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</si>
  <si>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</si>
  <si>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</si>
  <si>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</si>
  <si>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</si>
  <si>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</si>
  <si>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</si>
  <si>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</si>
  <si>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</si>
  <si>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</si>
  <si>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</si>
  <si>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</si>
  <si>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</si>
  <si>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</si>
  <si>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</si>
  <si>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</si>
  <si>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</si>
  <si>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</si>
  <si>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</si>
  <si>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</si>
  <si>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</si>
  <si>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</si>
  <si>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</si>
  <si>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</si>
  <si>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</si>
  <si>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</si>
  <si>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</si>
  <si>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</si>
  <si>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</si>
  <si>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</si>
  <si>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</si>
  <si>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</si>
  <si>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</si>
  <si>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</si>
  <si>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</si>
  <si>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</si>
  <si>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</si>
  <si>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</si>
  <si>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</si>
  <si>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</si>
  <si>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</si>
  <si>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</si>
  <si>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</si>
  <si>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</si>
  <si>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</si>
  <si>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</si>
  <si>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</si>
  <si>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</si>
  <si>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</si>
  <si>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</si>
  <si>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</si>
  <si>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</si>
  <si>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</si>
  <si>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</si>
  <si>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</si>
  <si>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</si>
  <si>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</si>
  <si>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</si>
  <si>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</si>
  <si>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</si>
  <si>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</si>
  <si>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</si>
  <si>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</si>
  <si>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</si>
  <si>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</si>
  <si>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</si>
  <si>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</si>
  <si>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</si>
  <si>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</si>
  <si>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</si>
  <si>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</si>
  <si>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</si>
  <si>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</si>
  <si>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</si>
  <si>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</si>
  <si>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</si>
  <si>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</si>
  <si>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</si>
  <si>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</si>
  <si>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</si>
  <si>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</si>
  <si>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</si>
  <si>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</si>
  <si>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</si>
  <si>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</si>
  <si>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</si>
  <si>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</si>
  <si>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</si>
  <si>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</si>
  <si>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</si>
  <si>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</si>
  <si>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</si>
  <si>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</si>
  <si>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</si>
  <si>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</si>
  <si>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</si>
  <si>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</si>
  <si>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</si>
  <si>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</si>
  <si>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</si>
  <si>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</si>
  <si>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</si>
  <si>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</si>
  <si>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</si>
  <si>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</si>
  <si>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</si>
  <si>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</si>
  <si>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</si>
  <si>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</si>
  <si>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</si>
  <si>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</si>
  <si>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</si>
  <si>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</si>
  <si>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</si>
  <si>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</si>
  <si>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</si>
  <si>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</si>
  <si>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</si>
  <si>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</si>
  <si>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</si>
  <si>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</si>
  <si>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</si>
  <si>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</si>
  <si>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</si>
  <si>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</si>
  <si>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</si>
  <si>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</si>
  <si>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</si>
  <si>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</si>
  <si>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</si>
  <si>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</si>
  <si>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</si>
  <si>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</si>
  <si>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</si>
  <si>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</si>
  <si>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</si>
  <si>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</si>
  <si>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</si>
  <si>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</si>
  <si>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</si>
  <si>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</si>
  <si>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</si>
  <si>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</si>
  <si>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</si>
  <si>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</si>
  <si>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</si>
  <si>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</si>
  <si>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</si>
  <si>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</si>
  <si>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</si>
  <si>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</si>
  <si>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</si>
  <si>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</si>
  <si>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</si>
  <si>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</si>
  <si>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</si>
  <si>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</si>
  <si>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</si>
  <si>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</si>
  <si>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</si>
  <si>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</si>
  <si>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</si>
  <si>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</si>
  <si>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</si>
  <si>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</si>
  <si>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</si>
  <si>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</si>
  <si>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</si>
  <si>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</si>
  <si>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</si>
  <si>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</si>
  <si>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</si>
  <si>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</si>
  <si>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</si>
  <si>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</si>
  <si>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</si>
  <si>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</si>
  <si>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</si>
  <si>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</si>
  <si>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</si>
  <si>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</si>
  <si>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</si>
  <si>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</si>
  <si>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</si>
  <si>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</si>
  <si>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</si>
  <si>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</si>
  <si>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</si>
  <si>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</si>
  <si>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</si>
  <si>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</si>
  <si>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</si>
  <si>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</si>
  <si>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</si>
  <si>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</si>
  <si>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</si>
  <si>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</si>
  <si>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</si>
  <si>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</si>
  <si>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</si>
  <si>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</si>
  <si>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</si>
  <si>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</si>
  <si>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</si>
  <si>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</si>
  <si>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</si>
  <si>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</si>
  <si>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</si>
  <si>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</si>
  <si>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</si>
  <si>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</si>
  <si>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</si>
  <si>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</si>
  <si>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</si>
  <si>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</si>
  <si>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</si>
  <si>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</si>
  <si>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</si>
  <si>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</si>
  <si>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</si>
  <si>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</si>
  <si>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</si>
  <si>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</si>
  <si>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</si>
  <si>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</si>
  <si>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</si>
  <si>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</si>
  <si>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</si>
  <si>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</si>
  <si>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</si>
  <si>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</si>
  <si>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</si>
  <si>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</si>
  <si>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</si>
  <si>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</si>
  <si>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</si>
  <si>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</si>
  <si>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</si>
  <si>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</si>
  <si>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</si>
  <si>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</si>
  <si>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</si>
  <si>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</si>
  <si>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</si>
  <si>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</si>
  <si>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</si>
  <si>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</si>
  <si>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</si>
  <si>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</si>
  <si>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</si>
  <si>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</si>
  <si>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</si>
  <si>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</si>
  <si>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</si>
  <si>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</si>
  <si>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</si>
  <si>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</si>
  <si>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</si>
  <si>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</si>
  <si>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</si>
  <si>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</si>
  <si>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</si>
  <si>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</si>
  <si>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</si>
  <si>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</si>
  <si>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</si>
  <si>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</si>
  <si>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</si>
  <si>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</si>
  <si>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</si>
  <si>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</si>
  <si>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</si>
  <si>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</si>
  <si>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</si>
  <si>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</si>
  <si>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</si>
  <si>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</si>
  <si>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</si>
  <si>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</si>
  <si>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</si>
  <si>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</si>
  <si>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</si>
  <si>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</si>
  <si>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</si>
  <si>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</si>
  <si>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</si>
  <si>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</si>
  <si>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</si>
  <si>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</si>
  <si>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</si>
  <si>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</si>
  <si>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</si>
  <si>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</si>
  <si>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</si>
  <si>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</si>
  <si>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</si>
  <si>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</si>
  <si>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</si>
  <si>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</si>
  <si>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</si>
  <si>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</si>
  <si>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</si>
  <si>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</si>
  <si>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</si>
  <si>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</si>
  <si>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</si>
  <si>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</si>
  <si>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</si>
  <si>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</si>
  <si>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</si>
  <si>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</si>
  <si>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</si>
  <si>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</si>
  <si>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</si>
  <si>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</si>
  <si>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</si>
  <si>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</si>
  <si>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</si>
  <si>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</si>
  <si>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</si>
  <si>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</si>
  <si>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</si>
  <si>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</si>
  <si>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</si>
  <si>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</si>
  <si>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</si>
  <si>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</si>
  <si>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</si>
  <si>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</si>
  <si>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</si>
  <si>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</si>
  <si>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</si>
  <si>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</si>
  <si>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</si>
  <si>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</si>
  <si>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</si>
  <si>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</si>
  <si>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</si>
  <si>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</si>
  <si>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</si>
  <si>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</si>
  <si>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</si>
  <si>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</si>
  <si>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</si>
  <si>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</si>
  <si>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</si>
  <si>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</si>
  <si>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</si>
  <si>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</si>
  <si>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</si>
  <si>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</si>
  <si>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</si>
  <si>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</si>
  <si>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</si>
  <si>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</si>
  <si>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</si>
  <si>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</si>
  <si>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</si>
  <si>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</si>
  <si>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</si>
  <si>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</si>
  <si>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</si>
  <si>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</si>
  <si>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</si>
  <si>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</si>
  <si>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</si>
  <si>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</si>
  <si>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</si>
  <si>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</si>
  <si>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</si>
  <si>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</si>
  <si>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</si>
  <si>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</si>
  <si>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</si>
  <si>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</si>
  <si>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</si>
  <si>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</si>
  <si>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</si>
  <si>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</si>
  <si>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</si>
  <si>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</si>
  <si>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</si>
  <si>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</si>
  <si>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</si>
  <si>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</si>
  <si>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</si>
  <si>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</si>
  <si>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</si>
  <si>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</si>
  <si>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</si>
  <si>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</si>
  <si>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</si>
  <si>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</si>
  <si>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</si>
  <si>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</si>
  <si>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</si>
  <si>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</si>
  <si>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</si>
  <si>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</si>
  <si>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</si>
  <si>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</si>
  <si>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</si>
  <si>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</si>
  <si>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</si>
  <si>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</si>
  <si>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</si>
  <si>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</si>
  <si>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</si>
  <si>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</si>
  <si>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</si>
  <si>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</si>
  <si>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</si>
  <si>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</si>
  <si>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</si>
  <si>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</si>
  <si>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</si>
  <si>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</si>
  <si>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</si>
  <si>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</si>
  <si>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</si>
  <si>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</si>
  <si>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</si>
  <si>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</si>
  <si>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</si>
  <si>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</si>
  <si>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</si>
  <si>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</si>
  <si>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</si>
  <si>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</si>
  <si>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</si>
  <si>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</si>
  <si>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</si>
  <si>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</si>
  <si>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</si>
  <si>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</si>
  <si>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</si>
  <si>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</si>
  <si>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</si>
  <si>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</si>
  <si>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</si>
  <si>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</si>
  <si>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</si>
  <si>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</si>
  <si>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</si>
  <si>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</si>
  <si>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</si>
  <si>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</si>
  <si>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</si>
  <si>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</si>
  <si>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</si>
  <si>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</si>
  <si>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</si>
  <si>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</si>
  <si>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</si>
  <si>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</si>
  <si>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</si>
  <si>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</si>
  <si>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</si>
  <si>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</si>
  <si>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</si>
  <si>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</si>
  <si>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</si>
  <si>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</si>
  <si>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</si>
  <si>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</si>
  <si>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</si>
  <si>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</si>
  <si>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</si>
  <si>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</si>
  <si>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</si>
  <si>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</si>
  <si>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</si>
  <si>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</si>
  <si>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</si>
  <si>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</si>
  <si>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</si>
  <si>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</si>
  <si>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</si>
  <si>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</si>
  <si>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</si>
  <si>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</si>
  <si>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</si>
  <si>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</si>
  <si>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</si>
  <si>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</si>
  <si>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</si>
  <si>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</si>
  <si>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</si>
  <si>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</si>
  <si>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</si>
  <si>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</si>
  <si>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</si>
  <si>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</si>
  <si>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</si>
  <si>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</si>
  <si>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</si>
  <si>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</si>
  <si>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</si>
  <si>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</si>
  <si>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</si>
  <si>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</si>
  <si>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</si>
  <si>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</si>
  <si>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</si>
  <si>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</si>
  <si>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</si>
  <si>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</si>
  <si>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</si>
  <si>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</si>
  <si>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</si>
  <si>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</si>
  <si>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</si>
  <si>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</si>
  <si>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</si>
  <si>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</si>
  <si>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</si>
  <si>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</si>
  <si>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</si>
  <si>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</si>
  <si>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</si>
  <si>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</si>
  <si>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</si>
  <si>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</si>
  <si>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</si>
  <si>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</si>
  <si>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</si>
  <si>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</si>
  <si>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</si>
  <si>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</si>
  <si>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</si>
  <si>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</si>
  <si>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</si>
  <si>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</si>
  <si>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</si>
  <si>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</si>
  <si>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</si>
  <si>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</si>
  <si>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</si>
  <si>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</si>
  <si>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</si>
  <si>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</si>
  <si>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</si>
  <si>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</si>
  <si>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</si>
  <si>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</si>
  <si>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</si>
  <si>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</si>
  <si>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</si>
  <si>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</si>
  <si>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</si>
  <si>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</si>
  <si>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</si>
  <si>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</si>
  <si>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</si>
  <si>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</si>
  <si>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</si>
  <si>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</si>
  <si>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</si>
  <si>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</si>
  <si>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</si>
  <si>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</si>
  <si>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</si>
  <si>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</si>
  <si>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</si>
  <si>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</si>
  <si>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</si>
  <si>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</si>
  <si>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</si>
  <si>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</si>
  <si>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</si>
  <si>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</si>
  <si>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</si>
  <si>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</si>
  <si>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</si>
  <si>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</si>
  <si>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</si>
  <si>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</si>
  <si>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</si>
  <si>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</si>
  <si>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</si>
  <si>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</si>
  <si>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</si>
  <si>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</si>
  <si>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</si>
  <si>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</si>
  <si>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</si>
  <si>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</si>
  <si>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</si>
  <si>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</si>
  <si>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</si>
  <si>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</si>
  <si>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</si>
  <si>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</si>
  <si>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</si>
  <si>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</si>
  <si>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</si>
  <si>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</si>
  <si>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</si>
  <si>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</si>
  <si>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</si>
  <si>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</si>
  <si>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</si>
  <si>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</si>
  <si>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</si>
  <si>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</si>
  <si>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</si>
  <si>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</si>
  <si>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</si>
  <si>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</si>
  <si>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</si>
  <si>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</si>
  <si>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</si>
  <si>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</si>
  <si>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</si>
  <si>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</si>
  <si>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</si>
  <si>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</si>
  <si>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</si>
  <si>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</si>
  <si>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</si>
  <si>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</si>
  <si>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</si>
  <si>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</si>
  <si>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</si>
  <si>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</si>
  <si>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</si>
  <si>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</si>
  <si>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</si>
  <si>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</si>
  <si>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</si>
  <si>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</si>
  <si>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</si>
  <si>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</si>
  <si>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</si>
  <si>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</si>
  <si>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</si>
  <si>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</si>
  <si>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</si>
  <si>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</si>
  <si>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</si>
  <si>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</si>
  <si>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</si>
  <si>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</si>
  <si>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</si>
  <si>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</si>
  <si>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</si>
  <si>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</si>
  <si>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</si>
  <si>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</si>
  <si>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</si>
  <si>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</si>
  <si>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</si>
  <si>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</si>
  <si>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</si>
  <si>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</si>
  <si>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</si>
  <si>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</si>
  <si>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</si>
  <si>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</si>
  <si>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</si>
  <si>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</si>
  <si>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</si>
  <si>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</si>
  <si>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</si>
  <si>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</si>
  <si>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</si>
  <si>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</si>
  <si>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</si>
  <si>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</si>
  <si>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</si>
  <si>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</si>
  <si>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</si>
  <si>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</si>
  <si>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</si>
  <si>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</si>
  <si>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</si>
  <si>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</si>
  <si>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</si>
  <si>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</si>
  <si>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</si>
  <si>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</si>
  <si>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</si>
  <si>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</si>
  <si>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</si>
  <si>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</si>
  <si>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</si>
  <si>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</si>
  <si>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</si>
  <si>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</si>
  <si>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</si>
  <si>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</si>
  <si>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</si>
  <si>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</si>
  <si>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</si>
  <si>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</si>
  <si>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</si>
  <si>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</si>
  <si>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</si>
  <si>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</si>
  <si>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</si>
  <si>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</si>
  <si>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</si>
  <si>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</si>
  <si>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</si>
  <si>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</si>
  <si>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</si>
  <si>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</si>
  <si>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</si>
  <si>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</si>
  <si>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</si>
  <si>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</si>
  <si>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</si>
  <si>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</si>
  <si>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</si>
  <si>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</si>
  <si>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</si>
  <si>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</si>
  <si>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</si>
  <si>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</si>
  <si>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</si>
  <si>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</si>
  <si>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</si>
  <si>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</si>
  <si>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</si>
  <si>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</si>
  <si>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</si>
  <si>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</si>
  <si>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</si>
  <si>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</si>
  <si>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</si>
  <si>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</si>
  <si>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</si>
  <si>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</si>
  <si>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</si>
  <si>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</si>
  <si>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</si>
  <si>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</si>
  <si>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</si>
  <si>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</si>
  <si>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</si>
  <si>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</si>
  <si>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</si>
  <si>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</si>
  <si>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</si>
  <si>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</si>
  <si>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</si>
  <si>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</si>
  <si>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</si>
  <si>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</si>
  <si>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</si>
  <si>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</si>
  <si>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</si>
  <si>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</si>
  <si>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</si>
  <si>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</si>
  <si>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</si>
  <si>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</si>
  <si>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</si>
  <si>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</si>
  <si>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</si>
  <si>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</si>
  <si>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</si>
  <si>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</si>
  <si>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</si>
  <si>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</si>
  <si>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</si>
  <si>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</si>
  <si>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</si>
  <si>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</si>
  <si>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</si>
  <si>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</si>
  <si>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</si>
  <si>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</si>
  <si>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</si>
  <si>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</si>
  <si>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</si>
  <si>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</si>
  <si>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</si>
  <si>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</si>
  <si>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</si>
  <si>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</si>
  <si>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</si>
  <si>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</si>
  <si>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</si>
  <si>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</si>
  <si>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</si>
  <si>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</si>
  <si>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</si>
  <si>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</si>
  <si>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</si>
  <si>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</si>
  <si>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</si>
  <si>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</si>
  <si>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</si>
  <si>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</si>
  <si>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</si>
  <si>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</si>
  <si>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</si>
  <si>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</si>
  <si>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</si>
  <si>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</si>
  <si>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</si>
  <si>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</si>
  <si>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</si>
  <si>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</si>
  <si>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</si>
  <si>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</si>
  <si>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</si>
  <si>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</si>
  <si>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</si>
  <si>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</si>
  <si>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</si>
  <si>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</si>
  <si>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</si>
  <si>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</si>
  <si>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</si>
  <si>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</si>
  <si>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</si>
  <si>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</si>
  <si>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</si>
  <si>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</si>
  <si>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</si>
  <si>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</si>
  <si>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</si>
  <si>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</si>
  <si>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</si>
  <si>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</si>
  <si>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</si>
  <si>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</si>
  <si>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</si>
  <si>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</si>
  <si>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</si>
  <si>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</si>
  <si>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</si>
  <si>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</si>
  <si>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</si>
  <si>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</si>
  <si>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</si>
  <si>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</si>
  <si>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</si>
  <si>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</si>
  <si>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</si>
  <si>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</si>
  <si>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</si>
  <si>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</si>
  <si>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</si>
  <si>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</si>
  <si>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</si>
  <si>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</si>
  <si>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</si>
  <si>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</si>
  <si>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</si>
  <si>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</si>
  <si>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</si>
  <si>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</si>
  <si>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</si>
  <si>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</si>
  <si>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</si>
  <si>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</si>
  <si>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</si>
  <si>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</si>
  <si>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</si>
  <si>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</si>
  <si>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</si>
  <si>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</si>
  <si>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</si>
  <si>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</si>
  <si>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</si>
  <si>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</si>
  <si>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</si>
  <si>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</si>
  <si>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</si>
  <si>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</si>
  <si>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</si>
  <si>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</si>
  <si>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</si>
  <si>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</si>
  <si>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</si>
  <si>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</si>
  <si>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</si>
  <si>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</si>
  <si>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</si>
  <si>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</si>
  <si>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</si>
  <si>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</si>
  <si>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</si>
  <si>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</si>
  <si>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</si>
  <si>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</si>
  <si>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</si>
  <si>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</si>
  <si>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</si>
  <si>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</si>
  <si>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</si>
  <si>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</si>
  <si>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</si>
  <si>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</si>
  <si>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</si>
  <si>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</si>
  <si>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</si>
  <si>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</si>
  <si>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</si>
  <si>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</si>
  <si>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</si>
  <si>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</si>
  <si>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</si>
  <si>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</si>
  <si>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</si>
  <si>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</si>
  <si>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</si>
  <si>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</si>
  <si>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</si>
  <si>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</si>
  <si>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</si>
  <si>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</si>
  <si>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</si>
  <si>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</si>
  <si>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</si>
  <si>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</si>
  <si>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</si>
  <si>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</si>
  <si>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</si>
  <si>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</si>
  <si>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</si>
  <si>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</si>
  <si>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</si>
  <si>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</si>
  <si>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</si>
  <si>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</si>
  <si>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</si>
  <si>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</si>
  <si>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</si>
  <si>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</si>
  <si>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</si>
  <si>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</si>
  <si>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</si>
  <si>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</si>
  <si>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</si>
  <si>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</si>
  <si>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</si>
  <si>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</si>
  <si>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</si>
  <si>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</si>
  <si>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</si>
  <si>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</si>
  <si>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</si>
  <si>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</si>
  <si>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</si>
  <si>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</si>
  <si>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</si>
  <si>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</si>
  <si>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</si>
  <si>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</si>
  <si>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</si>
  <si>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</si>
  <si>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</si>
  <si>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</si>
  <si>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</si>
  <si>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</si>
  <si>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</si>
  <si>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</si>
  <si>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</si>
  <si>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</si>
  <si>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</si>
  <si>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</si>
  <si>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</si>
  <si>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</si>
  <si>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</si>
  <si>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</si>
  <si>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</si>
  <si>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</si>
  <si>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</si>
  <si>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</si>
  <si>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</si>
  <si>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</si>
  <si>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</si>
  <si>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</si>
  <si>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</si>
  <si>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</si>
  <si>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</si>
  <si>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</si>
  <si>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</si>
  <si>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</si>
  <si>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</si>
  <si>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</si>
  <si>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</si>
  <si>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</si>
  <si>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</si>
  <si>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</si>
  <si>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</si>
  <si>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</si>
  <si>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</si>
  <si>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</si>
  <si>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</si>
  <si>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</si>
  <si>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</si>
  <si>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</si>
  <si>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</si>
  <si>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</si>
  <si>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</si>
  <si>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</si>
  <si>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</si>
  <si>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</si>
  <si>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</si>
  <si>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</si>
  <si>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</si>
  <si>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</si>
  <si>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</si>
  <si>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</si>
  <si>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</si>
  <si>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</si>
  <si>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</si>
  <si>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</si>
  <si>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</si>
  <si>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</si>
  <si>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</si>
  <si>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</si>
  <si>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</si>
  <si>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</si>
  <si>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</si>
  <si>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</si>
  <si>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</si>
  <si>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</si>
  <si>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</si>
  <si>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</si>
  <si>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</si>
  <si>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</si>
  <si>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</si>
  <si>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</si>
  <si>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</si>
  <si>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</si>
  <si>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</si>
  <si>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</si>
  <si>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</si>
  <si>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</si>
  <si>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</si>
  <si>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</si>
  <si>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</si>
  <si>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</si>
  <si>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</si>
  <si>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</si>
  <si>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</si>
  <si>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</si>
  <si>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</si>
  <si>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</si>
  <si>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</si>
  <si>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</si>
  <si>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</si>
  <si>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</si>
  <si>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</si>
  <si>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</si>
  <si>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</si>
  <si>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</si>
  <si>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</si>
  <si>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</si>
  <si>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</si>
  <si>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</si>
  <si>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</si>
  <si>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</si>
  <si>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</si>
  <si>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</si>
  <si>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</si>
  <si>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</si>
  <si>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</si>
  <si>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</si>
  <si>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</si>
  <si>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</si>
  <si>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</si>
  <si>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</si>
  <si>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</si>
  <si>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</si>
  <si>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</si>
  <si>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</si>
  <si>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</si>
  <si>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</si>
  <si>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</si>
  <si>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</si>
  <si>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</si>
  <si>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</si>
  <si>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</si>
  <si>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</si>
  <si>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</si>
  <si>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</si>
  <si>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</si>
  <si>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</si>
  <si>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</si>
  <si>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</si>
  <si>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</si>
  <si>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</si>
  <si>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</si>
  <si>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</si>
  <si>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</si>
  <si>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</si>
  <si>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</si>
  <si>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</si>
  <si>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</si>
  <si>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</si>
  <si>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</si>
  <si>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</si>
  <si>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</si>
  <si>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</si>
  <si>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</si>
  <si>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</si>
  <si>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</si>
  <si>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</si>
  <si>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</si>
  <si>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</si>
  <si>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</si>
  <si>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</si>
  <si>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</si>
  <si>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</si>
  <si>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</si>
  <si>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</si>
  <si>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</si>
  <si>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</si>
  <si>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</si>
  <si>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</si>
  <si>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</si>
  <si>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</si>
  <si>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</si>
  <si>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</si>
  <si>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</si>
  <si>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</si>
  <si>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</si>
  <si>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</si>
  <si>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</si>
  <si>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</si>
  <si>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</si>
  <si>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</si>
  <si>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</si>
  <si>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</si>
  <si>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</si>
  <si>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</si>
  <si>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</si>
  <si>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</si>
  <si>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</si>
  <si>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</si>
  <si>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</si>
  <si>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</si>
  <si>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</si>
  <si>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</si>
  <si>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</si>
  <si>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</si>
  <si>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</si>
  <si>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</si>
  <si>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</si>
  <si>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</si>
  <si>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</si>
  <si>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</si>
  <si>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</si>
  <si>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</si>
  <si>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</si>
  <si>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</si>
  <si>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</si>
  <si>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</si>
  <si>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</si>
  <si>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</si>
  <si>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</si>
  <si>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</si>
  <si>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</si>
  <si>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</si>
  <si>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</si>
  <si>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</si>
  <si>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</si>
  <si>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</si>
  <si>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</si>
  <si>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</si>
  <si>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</si>
  <si>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</si>
  <si>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</si>
  <si>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</si>
  <si>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</si>
  <si>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</si>
  <si>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</si>
  <si>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</si>
  <si>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</si>
  <si>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</si>
  <si>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</si>
  <si>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</si>
  <si>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</si>
  <si>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</si>
  <si>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</si>
  <si>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</si>
  <si>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</si>
  <si>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</si>
  <si>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</si>
  <si>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</si>
  <si>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</si>
  <si>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</si>
  <si>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</si>
  <si>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</si>
  <si>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</si>
  <si>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</si>
  <si>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</si>
  <si>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</si>
  <si>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</si>
  <si>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</si>
  <si>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</si>
  <si>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</si>
  <si>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</si>
  <si>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</si>
  <si>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</si>
  <si>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</si>
  <si>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</si>
  <si>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</si>
  <si>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</si>
  <si>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</si>
  <si>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</si>
  <si>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</si>
  <si>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</si>
  <si>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</si>
  <si>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</si>
  <si>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</si>
  <si>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</si>
  <si>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</si>
  <si>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</si>
  <si>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</si>
  <si>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</si>
  <si>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</si>
  <si>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</si>
  <si>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</si>
  <si>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</si>
  <si>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</si>
  <si>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</si>
  <si>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</si>
  <si>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</si>
  <si>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</si>
  <si>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</si>
  <si>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</si>
  <si>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</si>
  <si>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</si>
  <si>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</si>
  <si>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</si>
  <si>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</si>
  <si>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</si>
  <si>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</si>
  <si>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</si>
  <si>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</si>
  <si>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</si>
  <si>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</si>
  <si>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</si>
  <si>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</si>
  <si>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</si>
  <si>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</si>
  <si>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</si>
  <si>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</si>
  <si>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</si>
  <si>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</si>
  <si>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</si>
  <si>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</si>
  <si>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</si>
  <si>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</si>
  <si>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</si>
  <si>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</si>
  <si>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</si>
  <si>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</si>
  <si>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</si>
  <si>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</si>
  <si>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</si>
  <si>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</si>
  <si>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</si>
  <si>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</si>
  <si>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</si>
  <si>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</si>
  <si>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</si>
  <si>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</si>
  <si>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</si>
  <si>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</si>
  <si>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</si>
  <si>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</si>
  <si>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</si>
  <si>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</si>
  <si>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</si>
  <si>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</si>
  <si>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</si>
  <si>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</si>
  <si>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</si>
  <si>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</si>
  <si>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</si>
  <si>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</si>
  <si>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</si>
  <si>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</si>
  <si>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</si>
  <si>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</si>
  <si>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</si>
  <si>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</si>
  <si>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</si>
  <si>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</si>
  <si>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</si>
  <si>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</si>
  <si>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</si>
  <si>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</si>
  <si>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</si>
  <si>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</si>
  <si>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</si>
  <si>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</si>
  <si>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</si>
  <si>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</si>
  <si>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</si>
  <si>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</si>
  <si>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</si>
  <si>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</si>
  <si>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</si>
  <si>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</si>
  <si>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</si>
  <si>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</si>
  <si>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</si>
  <si>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</si>
  <si>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</si>
  <si>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</si>
  <si>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</si>
  <si>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</si>
  <si>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</si>
  <si>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</si>
  <si>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</si>
  <si>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</si>
  <si>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</si>
  <si>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</si>
  <si>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</si>
  <si>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</si>
  <si>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</si>
  <si>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</si>
  <si>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</si>
  <si>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</si>
  <si>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</si>
  <si>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</si>
  <si>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</si>
  <si>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</si>
  <si>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</si>
  <si>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</si>
  <si>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</si>
  <si>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</si>
  <si>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</si>
  <si>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</si>
  <si>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</si>
  <si>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</si>
  <si>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</si>
  <si>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</si>
  <si>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</si>
  <si>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</si>
  <si>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</si>
  <si>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</si>
  <si>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</si>
  <si>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</si>
  <si>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</si>
  <si>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</si>
  <si>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</si>
  <si>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</si>
  <si>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</si>
  <si>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</si>
  <si>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</si>
  <si>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</si>
  <si>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</si>
  <si>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</si>
  <si>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</si>
  <si>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</si>
  <si>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</si>
  <si>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</si>
  <si>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</si>
  <si>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</si>
  <si>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</si>
  <si>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</si>
  <si>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</si>
  <si>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</si>
  <si>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</si>
  <si>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</si>
  <si>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</si>
  <si>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</si>
  <si>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</si>
  <si>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</si>
  <si>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</si>
  <si>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</si>
  <si>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</si>
  <si>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</si>
  <si>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</si>
  <si>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</si>
  <si>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</si>
  <si>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</si>
  <si>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</si>
  <si>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</si>
  <si>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</si>
  <si>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</si>
  <si>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</si>
  <si>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</si>
  <si>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</si>
  <si>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</si>
  <si>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</si>
  <si>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</si>
  <si>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</si>
  <si>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</si>
  <si>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</si>
  <si>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</si>
  <si>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</si>
  <si>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</si>
  <si>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</si>
  <si>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</si>
  <si>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</si>
  <si>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</si>
  <si>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</si>
  <si>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</si>
  <si>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</si>
  <si>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</si>
  <si>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</si>
  <si>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</si>
  <si>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</si>
  <si>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</si>
  <si>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</si>
  <si>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</si>
  <si>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</si>
  <si>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</si>
  <si>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</si>
  <si>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</si>
  <si>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</si>
  <si>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</si>
  <si>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</si>
  <si>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</si>
  <si>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</si>
  <si>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</si>
  <si>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</si>
  <si>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</si>
  <si>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</si>
  <si>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</si>
  <si>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</si>
  <si>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</si>
  <si>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</si>
  <si>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</si>
  <si>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</si>
  <si>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</si>
  <si>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</si>
  <si>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</si>
  <si>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</si>
  <si>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</si>
  <si>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</si>
  <si>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</si>
  <si>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</si>
  <si>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</si>
  <si>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</si>
  <si>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</si>
  <si>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</si>
  <si>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</si>
  <si>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</si>
  <si>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</si>
  <si>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</si>
  <si>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</si>
  <si>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</si>
  <si>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</si>
  <si>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</si>
  <si>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</si>
  <si>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</si>
  <si>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</si>
  <si>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</si>
  <si>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</si>
  <si>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</si>
  <si>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</si>
  <si>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</si>
  <si>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</si>
  <si>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</si>
  <si>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</si>
  <si>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</si>
  <si>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</si>
  <si>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</si>
  <si>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</si>
  <si>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</si>
  <si>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</si>
  <si>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</si>
  <si>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</si>
  <si>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</si>
  <si>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</si>
  <si>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</si>
  <si>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</si>
  <si>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</si>
  <si>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</si>
  <si>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</si>
  <si>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</si>
  <si>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</si>
  <si>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</si>
  <si>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</si>
  <si>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</si>
  <si>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</si>
  <si>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</si>
  <si>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</si>
  <si>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</si>
  <si>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</si>
  <si>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</si>
  <si>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</si>
  <si>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</si>
  <si>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</si>
  <si>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</si>
  <si>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</si>
  <si>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</si>
  <si>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</si>
  <si>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</si>
  <si>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</si>
  <si>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</si>
  <si>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</si>
  <si>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</si>
  <si>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</si>
  <si>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</si>
  <si>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</si>
  <si>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</si>
  <si>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</si>
  <si>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</si>
  <si>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</si>
  <si>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</si>
  <si>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</si>
  <si>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</si>
  <si>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</si>
  <si>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</si>
  <si>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</si>
  <si>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</si>
  <si>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</si>
  <si>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</si>
  <si>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</si>
  <si>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</si>
  <si>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</si>
  <si>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</si>
  <si>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</si>
  <si>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</si>
  <si>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</si>
  <si>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</si>
  <si>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</si>
  <si>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</si>
  <si>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</si>
  <si>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</si>
  <si>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</si>
  <si>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</si>
  <si>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</si>
  <si>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</si>
  <si>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</si>
  <si>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</si>
  <si>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</si>
  <si>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</si>
  <si>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</si>
  <si>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</si>
  <si>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</si>
  <si>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</si>
  <si>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</si>
  <si>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</si>
  <si>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</si>
  <si>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</si>
  <si>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</si>
  <si>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</si>
  <si>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</si>
  <si>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</si>
  <si>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</si>
  <si>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</si>
  <si>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</si>
  <si>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</si>
  <si>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</si>
  <si>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</si>
  <si>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</si>
  <si>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</si>
  <si>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</si>
  <si>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</si>
  <si>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</si>
  <si>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</si>
  <si>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</si>
  <si>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</si>
  <si>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</si>
  <si>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</si>
  <si>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</si>
  <si>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</si>
  <si>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</si>
  <si>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</si>
  <si>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</si>
  <si>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</si>
  <si>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</si>
  <si>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</si>
  <si>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</si>
  <si>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</si>
  <si>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</si>
  <si>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</si>
  <si>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</si>
  <si>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</si>
  <si>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</si>
  <si>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</si>
  <si>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</si>
  <si>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</si>
  <si>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</si>
  <si>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</si>
  <si>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</si>
  <si>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</si>
  <si>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</si>
  <si>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</si>
  <si>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</si>
  <si>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</si>
  <si>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</si>
  <si>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</si>
  <si>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</si>
  <si>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</si>
  <si>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</si>
  <si>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</si>
  <si>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</si>
  <si>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</si>
  <si>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</si>
  <si>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</si>
  <si>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</si>
  <si>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</si>
  <si>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</si>
  <si>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</si>
  <si>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</si>
  <si>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</si>
  <si>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</si>
  <si>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</si>
  <si>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</si>
  <si>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</si>
  <si>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</si>
  <si>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</si>
  <si>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</si>
  <si>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</si>
  <si>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</si>
  <si>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</si>
  <si>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</si>
  <si>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</si>
  <si>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</si>
  <si>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</si>
  <si>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</si>
  <si>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</si>
  <si>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</si>
  <si>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</si>
  <si>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</si>
  <si>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</si>
  <si>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</si>
  <si>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</si>
  <si>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</si>
  <si>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</si>
  <si>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</si>
  <si>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</si>
  <si>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</si>
  <si>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</si>
  <si>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</si>
  <si>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</si>
  <si>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</si>
  <si>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</si>
  <si>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</si>
  <si>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</si>
  <si>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</si>
  <si>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</si>
  <si>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</si>
  <si>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</si>
  <si>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</si>
  <si>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</si>
  <si>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</si>
  <si>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</si>
  <si>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</si>
  <si>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</si>
  <si>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</si>
  <si>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</si>
  <si>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</si>
  <si>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</si>
  <si>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</si>
  <si>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</si>
  <si>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</si>
  <si>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</si>
  <si>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</si>
  <si>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</si>
  <si>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</si>
  <si>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</si>
  <si>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</si>
  <si>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</si>
  <si>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</si>
  <si>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</si>
  <si>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</si>
  <si>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</si>
  <si>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</si>
  <si>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</si>
  <si>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</si>
  <si>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</si>
  <si>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</si>
  <si>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</si>
  <si>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</si>
  <si>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</si>
  <si>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</si>
  <si>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</si>
  <si>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</si>
  <si>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</si>
  <si>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</si>
  <si>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</si>
  <si>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</si>
  <si>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</si>
  <si>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</si>
  <si>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</si>
  <si>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</si>
  <si>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</si>
  <si>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</si>
  <si>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</si>
  <si>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</si>
  <si>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</si>
  <si>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</si>
  <si>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</si>
  <si>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</si>
  <si>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</si>
  <si>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</si>
  <si>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</si>
  <si>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</si>
  <si>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</si>
  <si>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</si>
  <si>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</si>
  <si>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</si>
  <si>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</si>
  <si>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</si>
  <si>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</si>
  <si>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</si>
  <si>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</si>
  <si>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</si>
  <si>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</si>
  <si>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</si>
  <si>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</si>
  <si>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</si>
  <si>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</si>
  <si>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</si>
  <si>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</si>
  <si>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</si>
  <si>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</si>
  <si>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</si>
  <si>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</si>
  <si>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</si>
  <si>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</si>
  <si>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</si>
  <si>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</si>
  <si>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</si>
  <si>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</si>
  <si>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</si>
  <si>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</si>
  <si>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</si>
  <si>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</si>
  <si>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</si>
  <si>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</si>
  <si>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</si>
  <si>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</si>
  <si>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</si>
  <si>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</si>
  <si>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</si>
  <si>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</si>
  <si>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</si>
  <si>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</si>
  <si>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</si>
  <si>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</si>
  <si>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</si>
  <si>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</si>
  <si>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</si>
  <si>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</si>
  <si>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</si>
  <si>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</si>
  <si>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</si>
  <si>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</si>
  <si>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</si>
  <si>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</si>
  <si>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</si>
  <si>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</si>
  <si>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</si>
  <si>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</si>
  <si>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</si>
  <si>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</si>
  <si>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</si>
  <si>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</si>
  <si>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</si>
  <si>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</si>
  <si>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</si>
  <si>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</si>
  <si>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</si>
  <si>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</si>
  <si>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</si>
  <si>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</si>
  <si>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</si>
  <si>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</si>
  <si>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</si>
  <si>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</si>
  <si>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</si>
  <si>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</si>
  <si>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</si>
  <si>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</si>
  <si>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</si>
  <si>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</si>
  <si>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</si>
  <si>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</si>
  <si>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</si>
  <si>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</si>
  <si>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</si>
  <si>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</si>
  <si>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</si>
  <si>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</si>
  <si>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</si>
  <si>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</si>
  <si>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</si>
  <si>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</si>
  <si>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</si>
  <si>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</si>
  <si>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</si>
  <si>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</si>
  <si>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</si>
  <si>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</si>
  <si>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</si>
  <si>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</si>
  <si>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</si>
  <si>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</si>
  <si>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</si>
  <si>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</si>
  <si>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</si>
  <si>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</si>
  <si>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</si>
  <si>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</si>
  <si>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</si>
  <si>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</si>
  <si>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</si>
  <si>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</si>
  <si>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</si>
  <si>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</si>
  <si>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</si>
  <si>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</si>
  <si>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</si>
  <si>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</si>
  <si>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</si>
  <si>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</si>
  <si>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</si>
  <si>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</si>
  <si>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</si>
  <si>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</si>
  <si>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</si>
  <si>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</si>
  <si>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</si>
  <si>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</si>
  <si>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</si>
  <si>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</si>
  <si>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</si>
  <si>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</si>
  <si>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</si>
  <si>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</si>
  <si>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</si>
  <si>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</si>
  <si>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</si>
  <si>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</si>
  <si>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</si>
  <si>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</si>
  <si>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</si>
  <si>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</si>
  <si>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</si>
  <si>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</si>
  <si>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</si>
  <si>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</si>
  <si>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</si>
  <si>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</si>
  <si>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</si>
  <si>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</si>
  <si>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</si>
  <si>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</si>
  <si>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</si>
  <si>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</si>
  <si>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</si>
  <si>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</si>
  <si>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</si>
  <si>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</si>
  <si>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</si>
  <si>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</si>
  <si>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</si>
  <si>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</si>
  <si>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</si>
  <si>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</si>
  <si>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</si>
  <si>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</si>
  <si>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</si>
  <si>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</si>
  <si>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</si>
  <si>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</si>
  <si>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</si>
  <si>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</si>
  <si>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</si>
  <si>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</si>
  <si>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</si>
  <si>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</si>
  <si>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</si>
  <si>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</si>
  <si>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</si>
  <si>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</si>
  <si>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</si>
  <si>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</si>
  <si>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</si>
  <si>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</si>
  <si>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</si>
  <si>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</si>
  <si>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</si>
  <si>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</si>
  <si>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</si>
  <si>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</si>
  <si>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</si>
  <si>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</si>
  <si>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</si>
  <si>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</si>
  <si>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</si>
  <si>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</si>
  <si>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</si>
  <si>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</si>
  <si>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</si>
  <si>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</si>
  <si>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</si>
  <si>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</si>
  <si>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</si>
  <si>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</si>
  <si>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</si>
  <si>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</si>
  <si>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</si>
  <si>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</si>
  <si>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</si>
  <si>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</si>
  <si>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</si>
  <si>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</si>
  <si>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</si>
  <si>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</si>
  <si>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</si>
  <si>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</si>
  <si>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</si>
  <si>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</si>
  <si>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</si>
  <si>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</si>
  <si>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</si>
  <si>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</si>
  <si>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</si>
  <si>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</si>
  <si>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</si>
  <si>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</si>
  <si>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</si>
  <si>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</si>
  <si>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</si>
  <si>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</si>
  <si>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</si>
  <si>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</si>
  <si>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</si>
  <si>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</si>
  <si>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</si>
  <si>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</si>
  <si>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</si>
  <si>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</si>
  <si>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</si>
  <si>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</si>
  <si>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</si>
  <si>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</si>
  <si>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</si>
  <si>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</si>
  <si>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</si>
  <si>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</si>
  <si>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</si>
  <si>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</si>
  <si>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</si>
  <si>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</si>
  <si>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</si>
  <si>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</si>
  <si>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</si>
  <si>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</si>
  <si>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</si>
  <si>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</si>
  <si>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</si>
  <si>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</si>
  <si>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</si>
  <si>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</si>
  <si>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</si>
  <si>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</si>
  <si>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</si>
  <si>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</si>
  <si>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</si>
  <si>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</si>
  <si>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</si>
  <si>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</si>
  <si>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</si>
  <si>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</si>
  <si>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</si>
  <si>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</si>
  <si>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</si>
  <si>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</si>
  <si>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</si>
  <si>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</si>
  <si>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</si>
  <si>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</si>
  <si>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</si>
  <si>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</si>
  <si>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</si>
  <si>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</si>
  <si>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</si>
  <si>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</si>
  <si>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</si>
  <si>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</si>
  <si>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</si>
  <si>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</si>
  <si>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</si>
  <si>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</si>
  <si>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</si>
  <si>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</si>
  <si>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</si>
  <si>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</si>
  <si>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</si>
  <si>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</si>
  <si>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</si>
  <si>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</si>
  <si>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</si>
  <si>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</si>
  <si>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</si>
  <si>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</si>
  <si>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</si>
  <si>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</si>
  <si>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</si>
  <si>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</si>
  <si>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</si>
  <si>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</si>
  <si>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</si>
  <si>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</si>
  <si>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</si>
  <si>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</si>
  <si>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</si>
  <si>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</si>
  <si>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</si>
  <si>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</si>
  <si>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</si>
  <si>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</si>
  <si>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</si>
  <si>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</si>
  <si>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</si>
  <si>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</si>
  <si>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</si>
  <si>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</si>
  <si>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</si>
  <si>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</si>
  <si>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</si>
  <si>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</si>
  <si>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</si>
  <si>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</si>
  <si>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</si>
  <si>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</si>
  <si>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</si>
  <si>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</si>
  <si>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</si>
  <si>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</si>
  <si>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</si>
  <si>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</si>
  <si>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</si>
  <si>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</si>
  <si>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</si>
  <si>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</si>
  <si>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</si>
  <si>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</si>
  <si>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</si>
  <si>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</si>
  <si>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</si>
  <si>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</si>
  <si>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</si>
  <si>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</si>
  <si>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</si>
  <si>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</si>
  <si>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</si>
  <si>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</si>
  <si>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</si>
  <si>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</si>
  <si>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</si>
  <si>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</si>
  <si>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</si>
  <si>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</si>
  <si>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</si>
  <si>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</si>
  <si>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</si>
  <si>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</si>
  <si>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</si>
  <si>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</si>
  <si>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</si>
  <si>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</si>
  <si>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</si>
  <si>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</si>
  <si>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</si>
  <si>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</si>
  <si>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</si>
  <si>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</si>
  <si>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</si>
  <si>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</si>
  <si>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</si>
  <si>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</si>
  <si>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</si>
  <si>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</si>
  <si>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</si>
  <si>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</si>
  <si>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</si>
  <si>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</si>
  <si>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</si>
  <si>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</si>
  <si>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</si>
  <si>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</si>
  <si>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</si>
  <si>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</si>
  <si>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</si>
  <si>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</si>
  <si>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</si>
  <si>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</si>
  <si>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</si>
  <si>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</si>
  <si>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</si>
  <si>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</si>
  <si>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</si>
  <si>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</si>
  <si>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</si>
  <si>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</si>
  <si>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</si>
  <si>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</si>
  <si>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</si>
  <si>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</si>
  <si>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</si>
  <si>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</si>
  <si>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</si>
  <si>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</si>
  <si>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</si>
  <si>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</si>
  <si>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</si>
  <si>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</si>
  <si>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</si>
  <si>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</si>
  <si>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</si>
  <si>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</si>
  <si>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</si>
  <si>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</si>
  <si>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</si>
  <si>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</si>
  <si>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</si>
  <si>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</si>
  <si>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</si>
  <si>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</si>
  <si>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</si>
  <si>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</si>
  <si>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</si>
  <si>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</si>
  <si>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</si>
  <si>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</si>
  <si>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</si>
  <si>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</si>
  <si>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</si>
  <si>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</si>
  <si>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</si>
  <si>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</si>
  <si>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</si>
  <si>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</si>
  <si>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</si>
  <si>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</si>
  <si>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</si>
  <si>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</si>
  <si>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</si>
  <si>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</si>
  <si>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</si>
  <si>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</si>
  <si>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</si>
  <si>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</si>
  <si>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</si>
  <si>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</si>
  <si>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</si>
  <si>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</si>
  <si>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</si>
  <si>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</si>
  <si>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</si>
  <si>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</si>
  <si>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</si>
  <si>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</si>
  <si>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</si>
  <si>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</si>
  <si>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</si>
  <si>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</si>
  <si>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</si>
  <si>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</si>
  <si>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</si>
  <si>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</si>
  <si>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</si>
  <si>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</si>
  <si>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</si>
  <si>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</si>
  <si>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</si>
  <si>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</si>
  <si>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</si>
  <si>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</si>
  <si>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</si>
  <si>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</si>
  <si>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</si>
  <si>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</si>
  <si>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</si>
  <si>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</si>
  <si>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</si>
  <si>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</si>
  <si>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</si>
  <si>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</si>
  <si>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</si>
  <si>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</si>
  <si>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</si>
  <si>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</si>
  <si>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</si>
  <si>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</si>
  <si>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</si>
  <si>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</si>
  <si>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</si>
  <si>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</si>
  <si>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</si>
  <si>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</si>
  <si>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</si>
  <si>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</si>
  <si>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</si>
  <si>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</si>
  <si>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</si>
  <si>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</si>
  <si>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</si>
  <si>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</si>
  <si>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</si>
  <si>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</si>
  <si>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</si>
  <si>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</si>
  <si>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</si>
  <si>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</si>
  <si>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</si>
  <si>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</si>
  <si>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</si>
  <si>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</si>
  <si>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</si>
  <si>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</si>
  <si>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</si>
  <si>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</si>
  <si>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</si>
  <si>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</si>
  <si>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</si>
  <si>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</si>
  <si>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</si>
  <si>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</si>
  <si>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</si>
  <si>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</si>
  <si>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</si>
  <si>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</si>
  <si>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</si>
  <si>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</si>
  <si>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</si>
  <si>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</si>
  <si>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</si>
  <si>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</si>
  <si>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</si>
  <si>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</si>
  <si>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</si>
  <si>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</si>
  <si>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</si>
  <si>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</si>
  <si>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</si>
  <si>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</si>
  <si>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</si>
  <si>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</si>
  <si>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</si>
  <si>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</si>
  <si>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</si>
  <si>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</si>
  <si>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</si>
  <si>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</si>
  <si>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</si>
  <si>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</si>
  <si>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</si>
  <si>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</si>
  <si>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</si>
  <si>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</si>
  <si>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</si>
  <si>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</si>
  <si>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</si>
  <si>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</si>
  <si>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</si>
  <si>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</si>
  <si>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</si>
  <si>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</si>
  <si>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</si>
  <si>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</si>
  <si>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</si>
  <si>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</si>
  <si>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</si>
  <si>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</si>
  <si>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</si>
  <si>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</si>
  <si>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</si>
  <si>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</si>
  <si>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</si>
  <si>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</si>
  <si>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</si>
  <si>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</si>
  <si>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</si>
  <si>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</si>
  <si>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</si>
  <si>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</si>
  <si>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</si>
  <si>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</si>
  <si>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</si>
  <si>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</si>
  <si>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</si>
  <si>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</si>
  <si>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</si>
  <si>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</si>
  <si>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</si>
  <si>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</si>
  <si>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</si>
  <si>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</si>
  <si>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</si>
  <si>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</si>
  <si>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</si>
  <si>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</si>
  <si>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</si>
  <si>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</si>
  <si>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</si>
  <si>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</si>
  <si>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</si>
  <si>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</si>
  <si>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</si>
  <si>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</si>
  <si>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</si>
  <si>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</si>
  <si>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</si>
  <si>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</si>
  <si>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</si>
  <si>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</si>
  <si>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</si>
  <si>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</si>
  <si>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</si>
  <si>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</si>
  <si>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</si>
  <si>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</si>
  <si>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</si>
  <si>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</si>
  <si>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</si>
  <si>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</si>
  <si>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</si>
  <si>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</si>
  <si>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</si>
  <si>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</si>
  <si>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</si>
  <si>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</si>
  <si>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</si>
  <si>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</si>
  <si>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</si>
  <si>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</si>
  <si>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</si>
  <si>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</si>
  <si>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</si>
  <si>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</si>
  <si>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</si>
  <si>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</si>
  <si>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</si>
  <si>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</si>
  <si>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</si>
  <si>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</si>
  <si>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</si>
  <si>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</si>
  <si>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</si>
  <si>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</si>
  <si>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</si>
  <si>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</si>
  <si>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</si>
  <si>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</si>
  <si>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</si>
  <si>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</si>
  <si>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</si>
  <si>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</si>
  <si>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</si>
  <si>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</si>
  <si>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</si>
  <si>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</si>
  <si>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</si>
  <si>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</si>
  <si>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</si>
  <si>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</si>
  <si>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</si>
  <si>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</si>
  <si>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</si>
  <si>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</si>
  <si>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</si>
  <si>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</si>
  <si>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</si>
  <si>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</si>
  <si>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</si>
  <si>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</si>
  <si>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</si>
  <si>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</si>
  <si>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</si>
  <si>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</si>
  <si>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</si>
  <si>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</si>
  <si>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</si>
  <si>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</si>
  <si>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</si>
  <si>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</si>
  <si>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</si>
  <si>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</si>
  <si>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</si>
  <si>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</si>
  <si>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</si>
  <si>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</si>
  <si>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</si>
  <si>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</si>
  <si>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</si>
  <si>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</si>
  <si>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</si>
  <si>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</si>
  <si>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</si>
  <si>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</si>
  <si>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</si>
  <si>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</si>
  <si>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</si>
  <si>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</si>
  <si>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</si>
  <si>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</si>
  <si>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</si>
  <si>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</si>
  <si>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</si>
  <si>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</si>
  <si>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</si>
  <si>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</si>
  <si>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</si>
  <si>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</si>
  <si>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</si>
  <si>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</si>
  <si>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</si>
  <si>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</si>
  <si>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</si>
  <si>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</si>
  <si>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</si>
  <si>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</si>
  <si>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</si>
  <si>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</si>
  <si>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</si>
  <si>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</si>
  <si>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</si>
  <si>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</si>
  <si>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</si>
  <si>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</si>
  <si>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</si>
  <si>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</si>
  <si>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</si>
  <si>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</si>
  <si>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</si>
  <si>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</si>
  <si>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</si>
  <si>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</si>
  <si>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</si>
  <si>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</si>
  <si>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</si>
  <si>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</si>
  <si>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</si>
  <si>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</si>
  <si>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</si>
  <si>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</si>
  <si>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</si>
  <si>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</si>
  <si>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</si>
  <si>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</si>
  <si>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</si>
  <si>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</si>
  <si>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</si>
  <si>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</si>
  <si>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</si>
  <si>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</si>
  <si>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</si>
  <si>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</si>
  <si>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</si>
  <si>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</si>
  <si>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</si>
  <si>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</si>
  <si>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</si>
  <si>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</si>
  <si>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</si>
  <si>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</si>
  <si>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</si>
  <si>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</si>
  <si>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</si>
  <si>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</si>
  <si>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</si>
  <si>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</si>
  <si>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</si>
  <si>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</si>
  <si>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</si>
  <si>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</si>
  <si>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</si>
  <si>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</si>
  <si>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</si>
  <si>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</si>
  <si>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</si>
  <si>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</si>
  <si>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</si>
  <si>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</si>
  <si>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</si>
  <si>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</si>
  <si>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</si>
  <si>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</si>
  <si>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</si>
  <si>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</si>
  <si>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</si>
  <si>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</si>
  <si>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</si>
  <si>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</si>
  <si>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</si>
  <si>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</si>
  <si>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</si>
  <si>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</si>
  <si>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</si>
  <si>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</si>
  <si>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</si>
  <si>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</si>
  <si>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</si>
  <si>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</si>
  <si>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</si>
  <si>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</si>
  <si>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</si>
  <si>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</si>
  <si>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</si>
  <si>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</si>
  <si>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</si>
  <si>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</si>
  <si>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</si>
  <si>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</si>
  <si>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</si>
  <si>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</si>
  <si>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</si>
  <si>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</si>
  <si>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</si>
  <si>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</si>
  <si>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</si>
  <si>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</si>
  <si>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</si>
  <si>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</si>
  <si>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</si>
  <si>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</si>
  <si>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</si>
  <si>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</si>
  <si>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</si>
  <si>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</si>
  <si>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</si>
  <si>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</si>
  <si>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</si>
  <si>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</si>
  <si>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</si>
  <si>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</si>
  <si>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</si>
  <si>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</si>
  <si>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</si>
  <si>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</si>
  <si>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</si>
  <si>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</si>
  <si>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</si>
  <si>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</si>
  <si>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</si>
  <si>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</si>
  <si>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</si>
  <si>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</si>
  <si>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</si>
  <si>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</si>
  <si>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</si>
  <si>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</si>
  <si>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</si>
  <si>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</si>
  <si>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</si>
  <si>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</si>
  <si>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</si>
  <si>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</si>
  <si>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</si>
  <si>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</si>
  <si>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</si>
  <si>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</si>
  <si>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</si>
  <si>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</si>
  <si>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</si>
  <si>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</si>
  <si>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</si>
  <si>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</si>
  <si>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</si>
  <si>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</si>
  <si>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</si>
  <si>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</si>
  <si>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</si>
  <si>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</si>
  <si>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</si>
  <si>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</si>
  <si>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</si>
  <si>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</si>
  <si>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</si>
  <si>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</si>
  <si>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</si>
  <si>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</si>
  <si>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</si>
  <si>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</si>
  <si>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</si>
  <si>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</si>
  <si>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</si>
  <si>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</si>
  <si>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</si>
  <si>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</si>
  <si>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</si>
  <si>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</si>
  <si>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</si>
  <si>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</si>
  <si>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</si>
  <si>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</si>
  <si>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</si>
  <si>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</si>
  <si>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</si>
  <si>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</si>
  <si>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</si>
  <si>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</si>
  <si>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</si>
  <si>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</si>
  <si>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</si>
  <si>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</si>
  <si>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</si>
  <si>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</si>
  <si>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</si>
  <si>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</si>
  <si>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</si>
  <si>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</si>
  <si>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</si>
  <si>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</si>
  <si>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</si>
  <si>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</si>
  <si>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</si>
  <si>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</si>
  <si>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</si>
  <si>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</si>
  <si>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</si>
  <si>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</si>
  <si>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</si>
  <si>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</si>
  <si>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</si>
  <si>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</si>
  <si>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</si>
  <si>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</si>
  <si>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</si>
  <si>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</si>
  <si>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</si>
  <si>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</si>
  <si>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</si>
  <si>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</si>
  <si>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</si>
  <si>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</si>
  <si>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</si>
  <si>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</si>
  <si>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</si>
  <si>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</si>
  <si>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</si>
  <si>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</si>
  <si>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</si>
  <si>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</si>
  <si>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</si>
  <si>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</si>
  <si>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</si>
  <si>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</si>
  <si>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</si>
  <si>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</si>
  <si>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</si>
  <si>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</si>
  <si>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</si>
  <si>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</si>
  <si>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</si>
  <si>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</si>
  <si>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</si>
  <si>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</si>
  <si>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</si>
  <si>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</si>
  <si>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</si>
  <si>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</si>
  <si>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</si>
  <si>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</si>
  <si>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</si>
  <si>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</si>
  <si>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</si>
  <si>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</si>
  <si>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</si>
  <si>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</si>
  <si>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</si>
  <si>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</si>
  <si>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</si>
  <si>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</si>
  <si>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</si>
  <si>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</si>
  <si>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</si>
  <si>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</si>
  <si>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</si>
  <si>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</si>
  <si>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</si>
  <si>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</si>
  <si>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</si>
  <si>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</si>
  <si>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</si>
  <si>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</si>
  <si>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</si>
  <si>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</si>
  <si>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</si>
  <si>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</si>
  <si>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</si>
  <si>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</si>
  <si>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</si>
  <si>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</si>
  <si>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</si>
  <si>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</si>
  <si>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</si>
  <si>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</si>
  <si>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</si>
  <si>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</si>
  <si>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</si>
  <si>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</si>
  <si>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</si>
  <si>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</si>
  <si>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</si>
  <si>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</si>
  <si>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</si>
  <si>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</si>
  <si>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</si>
  <si>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</si>
  <si>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</si>
  <si>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</si>
  <si>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</si>
  <si>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</si>
  <si>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</si>
  <si>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</si>
  <si>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</si>
  <si>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</si>
  <si>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</si>
  <si>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</si>
  <si>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</si>
  <si>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</si>
  <si>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</si>
  <si>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</si>
  <si>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</si>
  <si>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</si>
  <si>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</si>
  <si>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</si>
  <si>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</si>
  <si>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</si>
  <si>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</si>
  <si>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</si>
  <si>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</si>
  <si>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</si>
  <si>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</si>
  <si>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</si>
  <si>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</si>
  <si>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</si>
  <si>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</si>
  <si>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</si>
  <si>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</si>
  <si>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</si>
  <si>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</si>
  <si>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</si>
  <si>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</si>
  <si>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</si>
  <si>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</si>
  <si>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</si>
  <si>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</si>
  <si>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</si>
  <si>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</si>
  <si>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</si>
  <si>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</si>
  <si>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</si>
  <si>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</si>
  <si>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</si>
  <si>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</si>
  <si>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</si>
  <si>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</si>
  <si>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</si>
  <si>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</si>
  <si>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</si>
  <si>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</si>
  <si>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</si>
  <si>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</si>
  <si>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</si>
  <si>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</si>
  <si>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</si>
  <si>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</si>
  <si>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</si>
  <si>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</si>
  <si>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</si>
  <si>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</si>
  <si>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</si>
  <si>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</si>
  <si>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</si>
  <si>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</si>
  <si>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</si>
  <si>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</si>
  <si>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</si>
  <si>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</si>
  <si>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</si>
  <si>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</si>
  <si>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</si>
  <si>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</si>
  <si>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</si>
  <si>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</si>
  <si>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</si>
  <si>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</si>
  <si>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</si>
  <si>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</si>
  <si>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</si>
  <si>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</si>
  <si>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</si>
  <si>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</si>
  <si>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</si>
  <si>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</si>
  <si>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</si>
  <si>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</si>
  <si>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</si>
  <si>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</si>
  <si>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</si>
  <si>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</si>
  <si>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</si>
  <si>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</si>
  <si>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</si>
  <si>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</si>
  <si>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</si>
  <si>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</si>
  <si>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</si>
  <si>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</si>
  <si>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</si>
  <si>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</si>
  <si>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</si>
  <si>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</si>
  <si>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</si>
  <si>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</si>
  <si>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</si>
  <si>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</si>
  <si>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</si>
  <si>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</si>
  <si>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</si>
  <si>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</si>
  <si>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</si>
  <si>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</si>
  <si>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</si>
  <si>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</si>
  <si>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</si>
  <si>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</si>
  <si>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</si>
  <si>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</si>
  <si>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</si>
  <si>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</si>
  <si>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</si>
  <si>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</si>
  <si>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</si>
  <si>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</si>
  <si>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</si>
  <si>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</si>
  <si>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</si>
  <si>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</si>
  <si>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</si>
  <si>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</si>
  <si>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</si>
  <si>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</si>
  <si>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</si>
  <si>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</si>
  <si>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</si>
  <si>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</si>
  <si>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</si>
  <si>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</si>
  <si>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</si>
  <si>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</si>
  <si>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</si>
  <si>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</si>
  <si>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</si>
  <si>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</si>
  <si>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</si>
  <si>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</si>
  <si>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</si>
  <si>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</si>
  <si>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</si>
  <si>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</si>
  <si>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</si>
  <si>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</si>
  <si>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</si>
  <si>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</si>
  <si>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</si>
  <si>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</si>
  <si>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</si>
  <si>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</si>
  <si>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</si>
  <si>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</si>
  <si>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</si>
  <si>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</si>
  <si>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</si>
  <si>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</si>
  <si>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</si>
  <si>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</si>
  <si>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</si>
  <si>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</si>
  <si>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</si>
  <si>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</si>
  <si>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</si>
  <si>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</si>
  <si>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</si>
  <si>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</si>
  <si>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</si>
  <si>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</si>
  <si>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</si>
  <si>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</si>
  <si>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</si>
  <si>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</si>
  <si>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</si>
  <si>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</si>
  <si>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</si>
  <si>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</si>
  <si>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</si>
  <si>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</si>
  <si>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</si>
  <si>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</si>
  <si>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</si>
  <si>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</si>
  <si>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</si>
  <si>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</si>
  <si>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</si>
  <si>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</si>
  <si>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</si>
  <si>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</si>
  <si>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</si>
  <si>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</si>
  <si>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</si>
  <si>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</si>
  <si>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</si>
  <si>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</si>
  <si>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</si>
  <si>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</si>
  <si>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</si>
  <si>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</si>
  <si>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</si>
  <si>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</si>
  <si>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</si>
  <si>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</si>
  <si>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</si>
  <si>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</si>
  <si>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</si>
  <si>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</si>
  <si>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</si>
  <si>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</si>
  <si>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</si>
  <si>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</si>
  <si>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</si>
  <si>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</si>
  <si>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</si>
  <si>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</si>
  <si>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</si>
  <si>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</si>
  <si>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</si>
  <si>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</si>
  <si>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</si>
  <si>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</si>
  <si>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</si>
  <si>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</si>
  <si>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</si>
  <si>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</si>
  <si>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</si>
  <si>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</si>
  <si>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</si>
  <si>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</si>
  <si>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</si>
  <si>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</si>
  <si>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</si>
  <si>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</si>
  <si>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</si>
  <si>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</si>
  <si>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</si>
  <si>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</si>
  <si>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</si>
  <si>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</si>
  <si>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</si>
  <si>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</si>
  <si>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</si>
  <si>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</si>
  <si>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</si>
  <si>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</si>
  <si>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</si>
  <si>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</si>
  <si>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</si>
  <si>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</si>
  <si>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</si>
  <si>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</si>
  <si>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</si>
  <si>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</si>
  <si>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</si>
  <si>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</si>
  <si>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</si>
  <si>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</si>
  <si>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</si>
  <si>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</si>
  <si>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</si>
  <si>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</si>
  <si>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</si>
  <si>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</si>
  <si>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</si>
  <si>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</si>
  <si>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</si>
  <si>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</si>
  <si>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</si>
  <si>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</si>
  <si>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</si>
  <si>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</si>
  <si>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</si>
  <si>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</si>
  <si>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</si>
  <si>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</si>
  <si>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</si>
  <si>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</si>
  <si>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</si>
  <si>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</si>
  <si>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</si>
  <si>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</si>
  <si>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</si>
  <si>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</si>
  <si>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</si>
  <si>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</si>
  <si>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</si>
  <si>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</si>
  <si>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</si>
  <si>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</si>
  <si>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</si>
  <si>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</si>
  <si>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</si>
  <si>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</si>
  <si>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</si>
  <si>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</si>
  <si>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</si>
  <si>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</si>
  <si>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</si>
  <si>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</si>
  <si>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</si>
  <si>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</si>
  <si>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</si>
  <si>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</si>
  <si>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</si>
  <si>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</si>
  <si>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</si>
  <si>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</si>
  <si>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</si>
  <si>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</si>
  <si>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</si>
  <si>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</si>
  <si>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</si>
  <si>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</si>
  <si>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</si>
  <si>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</si>
  <si>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</si>
  <si>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</si>
  <si>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</si>
  <si>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</si>
  <si>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</si>
  <si>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</si>
  <si>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</si>
  <si>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</si>
  <si>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</si>
  <si>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</si>
  <si>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</si>
  <si>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</si>
  <si>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</si>
  <si>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</si>
  <si>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</si>
  <si>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</si>
  <si>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</si>
  <si>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</si>
  <si>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</si>
  <si>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</si>
  <si>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</si>
  <si>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</si>
  <si>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</si>
  <si>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</si>
  <si>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</si>
  <si>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</si>
  <si>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</si>
  <si>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</si>
  <si>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</si>
  <si>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</si>
  <si>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</si>
  <si>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</si>
  <si>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</si>
  <si>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</si>
  <si>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</si>
  <si>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</si>
  <si>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</si>
  <si>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</si>
  <si>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</si>
  <si>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</si>
  <si>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</si>
  <si>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</si>
  <si>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</si>
  <si>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</si>
  <si>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</si>
  <si>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</si>
  <si>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</si>
  <si>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</si>
  <si>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</si>
  <si>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</si>
  <si>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</si>
  <si>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</si>
  <si>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</si>
  <si>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</si>
  <si>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</si>
  <si>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</si>
  <si>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</si>
  <si>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</si>
  <si>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</si>
  <si>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</si>
  <si>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</si>
  <si>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</si>
  <si>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</si>
  <si>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</si>
  <si>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</si>
  <si>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</si>
  <si>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</si>
  <si>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</si>
  <si>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</si>
  <si>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</si>
  <si>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</si>
  <si>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</si>
  <si>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</si>
  <si>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</si>
  <si>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</si>
  <si>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</si>
  <si>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</si>
  <si>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</si>
  <si>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</si>
  <si>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</si>
  <si>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</si>
  <si>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</si>
  <si>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</si>
  <si>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</si>
  <si>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</si>
  <si>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</si>
  <si>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</si>
  <si>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</si>
  <si>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</si>
  <si>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</si>
  <si>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</si>
  <si>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</si>
  <si>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</si>
  <si>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</si>
  <si>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</si>
  <si>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</si>
  <si>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</si>
  <si>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</si>
  <si>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</si>
  <si>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</si>
  <si>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</si>
  <si>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</si>
  <si>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</si>
  <si>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</si>
  <si>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</si>
  <si>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</si>
  <si>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</si>
  <si>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</si>
  <si>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</si>
  <si>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</si>
  <si>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</si>
  <si>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</si>
  <si>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</si>
  <si>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</si>
  <si>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</si>
  <si>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</si>
  <si>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</si>
  <si>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</si>
  <si>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</si>
  <si>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</si>
  <si>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</si>
  <si>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</si>
  <si>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</si>
  <si>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</si>
  <si>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</si>
  <si>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</si>
  <si>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</si>
  <si>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</si>
  <si>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</si>
  <si>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</si>
  <si>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</si>
  <si>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</si>
  <si>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</si>
  <si>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</si>
  <si>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</si>
  <si>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</si>
  <si>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</si>
  <si>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</si>
  <si>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</si>
  <si>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</si>
  <si>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</si>
  <si>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</si>
  <si>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</si>
  <si>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</si>
  <si>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</si>
  <si>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</si>
  <si>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</si>
  <si>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</si>
  <si>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</si>
  <si>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</si>
  <si>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</si>
  <si>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</si>
  <si>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</si>
  <si>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</si>
  <si>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</si>
  <si>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</si>
  <si>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</si>
  <si>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</si>
  <si>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</si>
  <si>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</si>
  <si>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</si>
  <si>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</si>
  <si>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</si>
  <si>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</si>
  <si>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</si>
  <si>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</si>
  <si>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</si>
  <si>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</si>
  <si>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</si>
  <si>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</si>
  <si>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</si>
  <si>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</si>
  <si>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</si>
  <si>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</si>
  <si>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</si>
  <si>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</si>
  <si>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</si>
  <si>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</si>
  <si>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</si>
  <si>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</si>
  <si>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</si>
  <si>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</si>
  <si>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</si>
  <si>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</si>
  <si>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</si>
  <si>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</si>
  <si>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</si>
  <si>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</si>
  <si>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</si>
  <si>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</si>
  <si>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</si>
  <si>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</si>
  <si>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</si>
  <si>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</si>
  <si>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</si>
  <si>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</si>
  <si>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</si>
  <si>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</si>
  <si>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</si>
  <si>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</si>
  <si>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</si>
  <si>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</si>
  <si>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</si>
  <si>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</si>
  <si>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</si>
  <si>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</si>
  <si>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</si>
  <si>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</si>
  <si>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</si>
  <si>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</si>
  <si>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</si>
  <si>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</si>
  <si>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</si>
  <si>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</si>
  <si>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</si>
  <si>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</si>
  <si>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</si>
  <si>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</si>
  <si>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</si>
  <si>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</si>
  <si>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</si>
  <si>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</si>
  <si>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</si>
  <si>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</si>
  <si>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</si>
  <si>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</si>
  <si>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</si>
  <si>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</si>
  <si>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</si>
  <si>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</si>
  <si>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</si>
  <si>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</si>
  <si>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</si>
  <si>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</si>
  <si>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</si>
  <si>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</si>
  <si>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</si>
  <si>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</si>
  <si>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</si>
  <si>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</si>
  <si>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</si>
  <si>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</si>
  <si>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</si>
  <si>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</si>
  <si>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</si>
  <si>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</si>
  <si>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</si>
  <si>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</si>
  <si>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</si>
  <si>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</si>
  <si>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</si>
  <si>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</si>
  <si>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</si>
  <si>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</si>
  <si>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</si>
  <si>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</si>
  <si>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</si>
  <si>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</si>
  <si>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</si>
  <si>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</si>
  <si>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</si>
  <si>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</si>
  <si>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</si>
  <si>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</si>
  <si>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</si>
  <si>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</si>
  <si>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</si>
  <si>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</si>
  <si>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</si>
  <si>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</si>
  <si>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</si>
  <si>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</si>
  <si>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</si>
  <si>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</si>
  <si>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</si>
  <si>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</si>
  <si>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</si>
  <si>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</si>
  <si>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</si>
  <si>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</si>
  <si>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</si>
  <si>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</si>
  <si>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</si>
  <si>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</si>
  <si>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</si>
  <si>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</si>
  <si>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</si>
  <si>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</si>
  <si>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</si>
  <si>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</si>
  <si>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</si>
  <si>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</si>
  <si>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</si>
  <si>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</si>
  <si>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</si>
  <si>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</si>
  <si>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</si>
  <si>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</si>
  <si>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</si>
  <si>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</si>
  <si>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</si>
  <si>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</si>
  <si>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</si>
  <si>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</si>
  <si>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</si>
  <si>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</si>
  <si>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</si>
  <si>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</si>
  <si>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</si>
  <si>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</si>
  <si>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</si>
  <si>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</si>
  <si>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</si>
  <si>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</si>
  <si>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</si>
  <si>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</si>
  <si>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</si>
  <si>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</si>
  <si>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</si>
  <si>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</si>
  <si>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</si>
  <si>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</si>
  <si>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</si>
  <si>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</si>
  <si>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</si>
  <si>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</si>
  <si>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</si>
  <si>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</si>
  <si>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</si>
  <si>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</si>
  <si>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</si>
  <si>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</si>
  <si>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</si>
  <si>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</si>
  <si>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</si>
  <si>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</si>
  <si>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</si>
  <si>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</si>
  <si>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</si>
  <si>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</si>
  <si>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</si>
  <si>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</si>
  <si>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</si>
  <si>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</si>
  <si>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</si>
  <si>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</si>
  <si>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</si>
  <si>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</si>
  <si>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</si>
  <si>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</si>
  <si>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</si>
  <si>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</si>
  <si>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</si>
  <si>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</si>
  <si>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</si>
  <si>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</si>
  <si>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</si>
  <si>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</si>
  <si>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</si>
  <si>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</si>
  <si>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</si>
  <si>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</si>
  <si>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</si>
  <si>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</si>
  <si>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</si>
  <si>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</si>
  <si>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</si>
  <si>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</si>
  <si>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</si>
  <si>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</si>
  <si>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</si>
  <si>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</si>
  <si>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</si>
  <si>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</si>
  <si>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</si>
  <si>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</si>
  <si>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</si>
  <si>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</si>
  <si>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</si>
  <si>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</si>
  <si>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</si>
  <si>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</si>
  <si>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</si>
  <si>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</si>
  <si>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</si>
  <si>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</si>
  <si>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</si>
  <si>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</si>
  <si>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</si>
  <si>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</si>
  <si>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</si>
  <si>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</si>
  <si>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</si>
  <si>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</si>
  <si>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</si>
  <si>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</si>
  <si>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</si>
  <si>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</si>
  <si>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</si>
  <si>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</si>
  <si>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</si>
  <si>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</si>
  <si>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</si>
  <si>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</si>
  <si>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</si>
  <si>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</si>
  <si>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</si>
  <si>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</si>
  <si>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</si>
  <si>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</si>
  <si>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</si>
  <si>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</si>
  <si>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</si>
  <si>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</si>
  <si>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</si>
  <si>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</si>
  <si>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</si>
  <si>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</si>
  <si>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</si>
  <si>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</si>
  <si>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</si>
  <si>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</si>
  <si>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</si>
  <si>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</si>
  <si>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</si>
  <si>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</si>
  <si>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</si>
  <si>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</si>
  <si>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</si>
  <si>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</si>
  <si>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</si>
  <si>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</si>
  <si>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</si>
  <si>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</si>
  <si>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</si>
  <si>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</si>
  <si>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</si>
  <si>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</si>
  <si>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</si>
  <si>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</si>
  <si>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</si>
  <si>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</si>
  <si>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</si>
  <si>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</si>
  <si>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</si>
  <si>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</si>
  <si>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</si>
  <si>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</si>
  <si>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</si>
  <si>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</si>
  <si>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</si>
  <si>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</si>
  <si>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</si>
  <si>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</si>
  <si>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</si>
  <si>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</si>
  <si>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</si>
  <si>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</si>
  <si>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</si>
  <si>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</si>
  <si>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</si>
  <si>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</si>
  <si>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</si>
  <si>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</si>
  <si>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</si>
  <si>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</si>
  <si>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</si>
  <si>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</si>
  <si>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</si>
  <si>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</si>
  <si>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</si>
  <si>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</si>
  <si>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</si>
  <si>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</si>
  <si>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</si>
  <si>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</si>
  <si>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</si>
  <si>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</si>
  <si>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</si>
  <si>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</si>
  <si>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</si>
  <si>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</si>
  <si>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</si>
  <si>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</si>
  <si>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</si>
  <si>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</si>
  <si>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</si>
  <si>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</si>
  <si>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</si>
  <si>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</si>
  <si>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</si>
  <si>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</si>
  <si>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</si>
  <si>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</si>
  <si>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</si>
  <si>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</si>
  <si>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</si>
  <si>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</si>
  <si>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</si>
  <si>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</si>
  <si>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</si>
  <si>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</si>
  <si>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</si>
  <si>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</si>
  <si>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</si>
  <si>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</si>
  <si>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</si>
  <si>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</si>
  <si>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</si>
  <si>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</si>
  <si>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</si>
  <si>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</si>
  <si>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</si>
  <si>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</si>
  <si>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</si>
  <si>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</si>
  <si>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</si>
  <si>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</si>
  <si>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</si>
  <si>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</si>
  <si>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</si>
  <si>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</si>
  <si>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</si>
  <si>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</si>
  <si>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</si>
  <si>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</si>
  <si>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</si>
  <si>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</si>
  <si>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</si>
  <si>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</si>
  <si>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</si>
  <si>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</si>
  <si>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</si>
  <si>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</si>
  <si>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</si>
  <si>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</si>
  <si>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</si>
  <si>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</si>
  <si>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</si>
  <si>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</si>
  <si>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</si>
  <si>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</si>
  <si>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</si>
  <si>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</si>
  <si>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</si>
  <si>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</si>
  <si>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</si>
  <si>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</si>
  <si>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</si>
  <si>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</si>
  <si>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</si>
  <si>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</si>
  <si>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</si>
  <si>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</si>
  <si>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</si>
  <si>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</si>
  <si>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</si>
  <si>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</si>
  <si>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</si>
  <si>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</si>
  <si>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</si>
  <si>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</si>
  <si>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</si>
  <si>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</si>
  <si>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</si>
  <si>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</si>
  <si>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</si>
  <si>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</si>
  <si>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</si>
  <si>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</si>
  <si>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</si>
  <si>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</si>
  <si>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</si>
  <si>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</si>
  <si>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</si>
  <si>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</si>
  <si>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</si>
  <si>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</si>
  <si>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</si>
  <si>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</si>
  <si>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</si>
  <si>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</si>
  <si>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</si>
  <si>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</si>
  <si>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</si>
  <si>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</si>
  <si>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</si>
  <si>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</si>
  <si>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</si>
  <si>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</si>
  <si>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</si>
  <si>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</si>
  <si>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</si>
  <si>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</si>
  <si>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</si>
  <si>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</si>
  <si>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</si>
  <si>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</si>
  <si>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</si>
  <si>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</si>
  <si>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</si>
  <si>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</si>
  <si>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</si>
  <si>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</si>
  <si>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</si>
  <si>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</si>
  <si>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</si>
  <si>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</si>
  <si>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</si>
  <si>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</si>
  <si>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</si>
  <si>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</si>
  <si>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</si>
  <si>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</si>
  <si>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</si>
  <si>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</si>
  <si>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</si>
  <si>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</si>
  <si>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</si>
  <si>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</si>
  <si>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</si>
  <si>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</si>
  <si>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</si>
  <si>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</si>
  <si>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</si>
  <si>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</si>
  <si>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</si>
  <si>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</si>
  <si>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</si>
  <si>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</si>
  <si>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</si>
  <si>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</si>
  <si>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</si>
  <si>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</si>
  <si>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</si>
  <si>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</si>
  <si>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</si>
  <si>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</si>
  <si>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</si>
  <si>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</si>
  <si>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</si>
  <si>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</si>
  <si>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</si>
  <si>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</si>
  <si>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</si>
  <si>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</si>
  <si>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</si>
  <si>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</si>
  <si>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</si>
  <si>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</si>
  <si>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</si>
  <si>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</si>
  <si>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</si>
  <si>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</si>
  <si>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</si>
  <si>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</si>
  <si>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</si>
  <si>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</si>
  <si>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</si>
  <si>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</si>
  <si>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</si>
  <si>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</si>
  <si>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</si>
  <si>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</si>
  <si>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</si>
  <si>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</si>
  <si>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</si>
  <si>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</si>
  <si>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</si>
  <si>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</si>
  <si>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</si>
  <si>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</si>
  <si>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</si>
  <si>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</si>
  <si>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</si>
  <si>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</si>
  <si>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</si>
  <si>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</si>
  <si>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</si>
  <si>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</si>
  <si>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</si>
  <si>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</si>
  <si>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</si>
  <si>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</si>
  <si>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</si>
  <si>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</si>
  <si>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</si>
  <si>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</si>
  <si>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</si>
  <si>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</si>
  <si>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</si>
  <si>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</si>
  <si>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</si>
  <si>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</si>
  <si>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</si>
  <si>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</si>
  <si>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</si>
  <si>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</si>
  <si>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</si>
  <si>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</si>
  <si>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</si>
  <si>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</si>
  <si>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</si>
  <si>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</si>
  <si>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</si>
  <si>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</si>
  <si>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</si>
  <si>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</si>
  <si>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</si>
  <si>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</si>
  <si>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</si>
  <si>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</si>
  <si>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</si>
  <si>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</si>
  <si>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</si>
  <si>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</si>
  <si>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</si>
  <si>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</si>
  <si>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</si>
  <si>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</si>
  <si>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</si>
  <si>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</si>
  <si>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</si>
  <si>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</si>
  <si>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</si>
  <si>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</si>
  <si>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</si>
  <si>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</si>
  <si>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</si>
  <si>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</si>
  <si>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</si>
  <si>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</si>
  <si>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</si>
  <si>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</si>
  <si>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</si>
  <si>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</si>
  <si>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</si>
  <si>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</si>
  <si>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</si>
  <si>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</si>
  <si>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</si>
  <si>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</si>
  <si>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</si>
  <si>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</si>
  <si>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</si>
  <si>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</si>
  <si>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</si>
  <si>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</si>
  <si>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</si>
  <si>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</si>
  <si>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</si>
  <si>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</si>
  <si>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</si>
  <si>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</si>
  <si>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</si>
  <si>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</si>
  <si>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</si>
  <si>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</si>
  <si>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</si>
  <si>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</si>
  <si>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</si>
  <si>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</si>
  <si>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</si>
  <si>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</si>
  <si>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</si>
  <si>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</si>
  <si>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</si>
  <si>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</si>
  <si>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</si>
  <si>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</si>
  <si>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</si>
  <si>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</si>
  <si>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</si>
  <si>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</si>
  <si>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</si>
  <si>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</si>
  <si>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</si>
  <si>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</si>
  <si>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</si>
  <si>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</si>
  <si>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</si>
  <si>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</si>
  <si>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</si>
  <si>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</si>
  <si>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</si>
  <si>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</si>
  <si>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</si>
  <si>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</si>
  <si>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</si>
  <si>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</si>
  <si>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</si>
  <si>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</si>
  <si>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</si>
  <si>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</si>
  <si>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</si>
  <si>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</si>
  <si>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</si>
  <si>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</si>
  <si>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</si>
  <si>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</si>
  <si>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</si>
  <si>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</si>
  <si>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</si>
  <si>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</si>
  <si>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</si>
  <si>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</si>
  <si>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</si>
  <si>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</si>
  <si>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</si>
  <si>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</si>
  <si>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</si>
  <si>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</si>
  <si>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</si>
  <si>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</si>
  <si>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</si>
  <si>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</si>
  <si>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</si>
  <si>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</si>
  <si>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</si>
  <si>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</si>
  <si>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</si>
  <si>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</si>
  <si>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</si>
  <si>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</si>
  <si>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</si>
  <si>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</si>
  <si>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</si>
  <si>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</si>
  <si>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</si>
  <si>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</si>
  <si>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</si>
  <si>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</si>
  <si>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</si>
  <si>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</si>
  <si>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</si>
  <si>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</si>
  <si>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</si>
  <si>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</si>
  <si>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</si>
  <si>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</si>
  <si>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</si>
  <si>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</si>
  <si>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</si>
  <si>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</si>
  <si>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</si>
  <si>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</si>
  <si>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</si>
  <si>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</si>
  <si>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</si>
  <si>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</si>
  <si>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</si>
  <si>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</si>
  <si>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</si>
  <si>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</si>
  <si>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</si>
  <si>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</si>
  <si>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</si>
  <si>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</si>
  <si>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</si>
  <si>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</si>
  <si>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</si>
  <si>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</si>
  <si>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</si>
  <si>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</si>
  <si>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</si>
  <si>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</si>
  <si>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</si>
  <si>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</si>
  <si>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</si>
  <si>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</si>
  <si>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</si>
  <si>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</si>
  <si>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</si>
  <si>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</si>
  <si>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</si>
  <si>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</si>
  <si>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</si>
  <si>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</si>
  <si>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</si>
  <si>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</si>
  <si>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</si>
  <si>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</si>
  <si>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</si>
  <si>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</si>
  <si>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</si>
  <si>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</si>
  <si>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</si>
  <si>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</si>
  <si>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</si>
  <si>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</si>
  <si>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</si>
  <si>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</si>
  <si>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</si>
  <si>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</si>
  <si>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</si>
  <si>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</si>
  <si>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</si>
  <si>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</si>
  <si>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</si>
  <si>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</si>
  <si>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</si>
  <si>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</si>
  <si>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</si>
  <si>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</si>
  <si>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</si>
  <si>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</si>
  <si>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</si>
  <si>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</si>
  <si>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</si>
  <si>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</si>
  <si>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</si>
  <si>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</si>
  <si>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</si>
  <si>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</si>
  <si>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</si>
  <si>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</si>
  <si>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</si>
  <si>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</si>
  <si>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</si>
  <si>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</si>
  <si>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</si>
  <si>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</si>
  <si>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</si>
  <si>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</si>
  <si>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</si>
  <si>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</si>
  <si>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</si>
  <si>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</si>
  <si>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</si>
  <si>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</si>
  <si>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</si>
  <si>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</si>
  <si>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</si>
  <si>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</si>
  <si>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</si>
  <si>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</si>
  <si>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</si>
  <si>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</si>
  <si>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</si>
  <si>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</si>
  <si>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</si>
  <si>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</si>
  <si>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</si>
  <si>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</si>
  <si>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</si>
  <si>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</si>
  <si>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</si>
  <si>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</si>
  <si>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</si>
  <si>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</si>
  <si>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</si>
  <si>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</si>
  <si>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</si>
  <si>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</si>
  <si>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</si>
  <si>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</si>
  <si>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</si>
  <si>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</si>
  <si>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</si>
  <si>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</si>
  <si>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</si>
  <si>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</si>
  <si>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</si>
  <si>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</si>
  <si>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</si>
  <si>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</si>
  <si>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</si>
  <si>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</si>
  <si>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</si>
  <si>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</si>
  <si>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</si>
  <si>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</si>
  <si>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</si>
  <si>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</si>
  <si>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</si>
  <si>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</si>
  <si>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</si>
  <si>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</si>
  <si>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</si>
  <si>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</si>
  <si>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</si>
  <si>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</si>
  <si>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</si>
  <si>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</si>
  <si>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</si>
  <si>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</si>
  <si>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</si>
  <si>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</si>
  <si>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</si>
  <si>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</si>
  <si>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</si>
  <si>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</si>
  <si>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</si>
  <si>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</si>
  <si>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</si>
  <si>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</si>
  <si>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</si>
  <si>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</si>
  <si>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</si>
  <si>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</si>
  <si>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</si>
  <si>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</si>
  <si>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</si>
  <si>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</si>
  <si>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</si>
  <si>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</si>
  <si>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</si>
  <si>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</si>
  <si>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</si>
  <si>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</si>
  <si>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</si>
  <si>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</si>
  <si>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</si>
  <si>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</si>
  <si>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</si>
  <si>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</si>
  <si>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</si>
  <si>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</si>
  <si>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</si>
  <si>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</si>
  <si>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</si>
  <si>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</si>
  <si>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</si>
  <si>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</si>
  <si>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</si>
  <si>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</si>
  <si>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</si>
  <si>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</si>
  <si>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</si>
  <si>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</si>
  <si>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</si>
  <si>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</si>
  <si>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</si>
  <si>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</si>
  <si>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</si>
  <si>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</si>
  <si>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</si>
  <si>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</si>
  <si>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</si>
  <si>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</si>
  <si>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</si>
  <si>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</si>
  <si>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</si>
  <si>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</si>
  <si>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</si>
  <si>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</si>
  <si>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</si>
  <si>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</si>
  <si>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</si>
  <si>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</si>
  <si>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</si>
  <si>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</si>
  <si>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</si>
  <si>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</si>
  <si>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</si>
  <si>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</si>
  <si>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</si>
  <si>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</si>
  <si>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</si>
  <si>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</si>
  <si>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</si>
  <si>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</si>
  <si>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</si>
  <si>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</si>
  <si>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</si>
  <si>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</si>
  <si>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</si>
  <si>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</si>
  <si>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</si>
  <si>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</si>
  <si>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</si>
  <si>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</si>
  <si>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</si>
  <si>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</si>
  <si>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</si>
  <si>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</si>
  <si>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</si>
  <si>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</si>
  <si>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</si>
  <si>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</si>
  <si>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</si>
  <si>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</si>
  <si>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</si>
  <si>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</si>
  <si>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</si>
  <si>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</si>
  <si>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</si>
  <si>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</si>
  <si>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</si>
  <si>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</si>
  <si>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</si>
  <si>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</si>
  <si>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</si>
  <si>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</si>
  <si>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</si>
  <si>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</si>
  <si>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</si>
  <si>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</si>
  <si>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</si>
  <si>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</si>
  <si>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</si>
  <si>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</si>
  <si>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</si>
  <si>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</si>
  <si>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</si>
  <si>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</si>
  <si>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</si>
  <si>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</si>
  <si>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</si>
  <si>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</si>
  <si>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</si>
  <si>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</si>
  <si>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</si>
  <si>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</si>
  <si>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</si>
  <si>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</si>
  <si>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</si>
  <si>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</si>
  <si>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</si>
  <si>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</si>
  <si>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</si>
  <si>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</si>
  <si>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</si>
  <si>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</si>
  <si>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</si>
  <si>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</si>
  <si>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</si>
  <si>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</si>
  <si>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</si>
  <si>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</si>
  <si>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</si>
  <si>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</si>
  <si>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</si>
  <si>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</si>
  <si>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</si>
  <si>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</si>
  <si>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</si>
  <si>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</si>
  <si>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</si>
  <si>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</si>
  <si>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</si>
  <si>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</si>
  <si>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</si>
  <si>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</si>
  <si>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</si>
  <si>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</si>
  <si>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</si>
  <si>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</si>
  <si>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</si>
  <si>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</si>
  <si>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</si>
  <si>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</si>
  <si>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</si>
  <si>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</si>
  <si>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</si>
  <si>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</si>
  <si>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</si>
  <si>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</si>
  <si>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</si>
  <si>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</si>
  <si>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</si>
  <si>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</si>
  <si>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</si>
  <si>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</si>
  <si>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</si>
  <si>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</si>
  <si>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</si>
  <si>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</si>
  <si>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</si>
  <si>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</si>
  <si>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</si>
  <si>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</si>
  <si>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</si>
  <si>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</si>
  <si>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</si>
  <si>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</si>
  <si>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</si>
  <si>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</si>
  <si>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</si>
  <si>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</si>
  <si>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</si>
  <si>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</si>
  <si>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</si>
  <si>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</si>
  <si>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</si>
  <si>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</si>
  <si>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</si>
  <si>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</si>
  <si>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</si>
  <si>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</si>
  <si>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</si>
  <si>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</si>
  <si>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</si>
  <si>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</si>
  <si>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</si>
  <si>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</si>
  <si>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</si>
  <si>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</si>
  <si>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</si>
  <si>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</si>
  <si>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</si>
  <si>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</si>
  <si>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</si>
  <si>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</si>
  <si>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</si>
  <si>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</si>
  <si>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</si>
  <si>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</si>
  <si>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</si>
  <si>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</si>
  <si>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</si>
  <si>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</si>
  <si>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</si>
  <si>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</si>
  <si>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</si>
  <si>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</si>
  <si>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</si>
  <si>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</si>
  <si>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</si>
  <si>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</si>
  <si>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</si>
  <si>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</si>
  <si>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</si>
  <si>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</si>
  <si>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</si>
  <si>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</si>
  <si>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</si>
  <si>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</si>
  <si>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</si>
  <si>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</si>
  <si>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</si>
  <si>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</si>
  <si>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</si>
  <si>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</si>
  <si>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</si>
  <si>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</si>
  <si>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</si>
  <si>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</si>
  <si>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</si>
  <si>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</si>
  <si>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</si>
  <si>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</si>
  <si>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</si>
  <si>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</si>
  <si>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</si>
  <si>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</si>
  <si>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</si>
  <si>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</si>
  <si>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</si>
  <si>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</si>
  <si>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</si>
  <si>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</si>
  <si>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</si>
  <si>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</si>
  <si>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</si>
  <si>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</si>
  <si>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</si>
  <si>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</si>
  <si>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</si>
  <si>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</si>
  <si>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</si>
  <si>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</si>
  <si>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</si>
  <si>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</si>
  <si>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</si>
  <si>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</si>
  <si>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</si>
  <si>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</si>
  <si>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</si>
  <si>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</si>
  <si>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</si>
  <si>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</si>
  <si>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</si>
  <si>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</si>
  <si>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</si>
  <si>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</si>
  <si>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</si>
  <si>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</si>
  <si>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</si>
  <si>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</si>
  <si>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</si>
  <si>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</si>
  <si>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</si>
  <si>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</si>
  <si>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</si>
  <si>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</si>
  <si>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</si>
  <si>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</si>
  <si>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</si>
  <si>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</si>
  <si>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</si>
  <si>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</si>
  <si>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</si>
  <si>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</si>
  <si>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</si>
  <si>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</si>
  <si>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</si>
  <si>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</si>
  <si>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</si>
  <si>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</si>
  <si>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</si>
  <si>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</si>
  <si>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</si>
  <si>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</si>
  <si>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</si>
  <si>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</si>
  <si>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</si>
  <si>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</si>
  <si>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</si>
  <si>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</si>
  <si>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</si>
  <si>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</si>
  <si>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</si>
  <si>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</si>
  <si>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</si>
  <si>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</si>
  <si>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</si>
  <si>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</si>
  <si>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</si>
  <si>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</si>
  <si>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</si>
  <si>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</si>
  <si>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</si>
  <si>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</si>
  <si>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</si>
  <si>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</si>
  <si>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</si>
  <si>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</si>
  <si>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</si>
  <si>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</si>
  <si>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</si>
  <si>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</si>
  <si>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</si>
  <si>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</si>
  <si>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</si>
  <si>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</si>
  <si>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</si>
  <si>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</si>
  <si>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</si>
  <si>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</si>
  <si>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</si>
  <si>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</si>
  <si>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</si>
  <si>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</si>
  <si>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</si>
  <si>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</si>
  <si>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</si>
  <si>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</si>
  <si>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</si>
  <si>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</si>
  <si>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</si>
  <si>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</si>
  <si>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</si>
  <si>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</si>
  <si>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</si>
  <si>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</si>
  <si>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</si>
  <si>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</si>
  <si>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</si>
  <si>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</si>
  <si>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</si>
  <si>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</si>
  <si>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</si>
  <si>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</si>
  <si>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</si>
  <si>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</si>
  <si>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</si>
  <si>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</si>
  <si>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</si>
  <si>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</si>
  <si>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</si>
  <si>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</si>
  <si>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</si>
  <si>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</si>
  <si>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</si>
  <si>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</si>
  <si>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</si>
  <si>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</si>
  <si>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</si>
  <si>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</si>
  <si>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</si>
  <si>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</si>
  <si>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</si>
  <si>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</si>
  <si>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</si>
  <si>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</si>
  <si>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</si>
  <si>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</si>
  <si>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</si>
  <si>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</si>
  <si>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</si>
  <si>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</si>
  <si>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</si>
  <si>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</si>
  <si>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</si>
  <si>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</si>
  <si>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</si>
  <si>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</si>
  <si>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</si>
  <si>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</si>
  <si>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</si>
  <si>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</si>
  <si>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</si>
  <si>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</si>
  <si>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</si>
  <si>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</si>
  <si>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</si>
  <si>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</si>
  <si>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</si>
  <si>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</si>
  <si>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</si>
  <si>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</si>
  <si>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</si>
  <si>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</si>
  <si>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</si>
  <si>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</si>
  <si>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</si>
  <si>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</si>
  <si>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</si>
  <si>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</si>
  <si>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</si>
  <si>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</si>
  <si>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</si>
  <si>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</si>
  <si>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</si>
  <si>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</si>
  <si>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</si>
  <si>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</si>
  <si>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</si>
  <si>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</si>
  <si>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</si>
  <si>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</si>
  <si>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</si>
  <si>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</si>
  <si>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</si>
  <si>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</si>
  <si>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</si>
  <si>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</si>
  <si>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</si>
  <si>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</si>
  <si>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</si>
  <si>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</si>
  <si>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</si>
  <si>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</si>
  <si>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</si>
  <si>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</si>
  <si>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</si>
  <si>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</si>
  <si>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</si>
  <si>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</si>
  <si>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</si>
  <si>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</si>
  <si>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</si>
  <si>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</si>
  <si>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</si>
  <si>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</si>
  <si>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</si>
  <si>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</si>
  <si>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</si>
  <si>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</si>
  <si>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</si>
  <si>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</si>
  <si>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</si>
  <si>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</si>
  <si>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</si>
  <si>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</si>
  <si>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</si>
  <si>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</si>
  <si>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</si>
  <si>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</si>
  <si>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</si>
  <si>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</si>
  <si>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</si>
  <si>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</si>
  <si>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</si>
  <si>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</si>
  <si>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</si>
  <si>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</si>
  <si>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</si>
  <si>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</si>
  <si>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</si>
  <si>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</si>
  <si>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</si>
  <si>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</si>
  <si>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</si>
  <si>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</si>
  <si>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</si>
  <si>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</si>
  <si>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</si>
  <si>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</si>
  <si>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</si>
  <si>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</si>
  <si>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</si>
  <si>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</si>
  <si>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</si>
  <si>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</si>
  <si>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</si>
  <si>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</si>
  <si>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</si>
  <si>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</si>
  <si>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</si>
  <si>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</si>
  <si>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</si>
  <si>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</si>
  <si>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</si>
  <si>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</si>
  <si>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</si>
  <si>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</si>
  <si>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</si>
  <si>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</si>
  <si>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</si>
  <si>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</si>
  <si>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</si>
  <si>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</si>
  <si>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</si>
  <si>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</si>
  <si>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</si>
  <si>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</si>
  <si>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</si>
  <si>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</si>
  <si>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</si>
  <si>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</si>
  <si>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</si>
  <si>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</si>
  <si>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</si>
  <si>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</si>
  <si>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</si>
  <si>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</si>
  <si>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</si>
  <si>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</si>
  <si>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</si>
  <si>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</si>
  <si>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</si>
  <si>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</si>
  <si>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</si>
  <si>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</si>
  <si>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</si>
  <si>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</si>
  <si>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</si>
  <si>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</si>
  <si>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</si>
  <si>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</si>
  <si>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</si>
  <si>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</si>
  <si>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</si>
  <si>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</si>
  <si>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</si>
  <si>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</si>
  <si>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</si>
  <si>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</si>
  <si>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</si>
  <si>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</si>
  <si>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</si>
  <si>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</si>
  <si>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</si>
  <si>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</si>
  <si>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</si>
  <si>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</si>
  <si>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</si>
  <si>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</si>
  <si>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</si>
  <si>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</si>
  <si>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</si>
  <si>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</si>
  <si>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</si>
  <si>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</si>
  <si>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</si>
  <si>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</si>
  <si>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</si>
  <si>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</si>
  <si>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</si>
  <si>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</si>
  <si>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</si>
  <si>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</si>
  <si>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</si>
  <si>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</si>
  <si>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</si>
  <si>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</si>
  <si>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</si>
  <si>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</si>
  <si>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</si>
  <si>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</si>
  <si>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</si>
  <si>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</si>
  <si>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</si>
  <si>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</si>
  <si>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</si>
  <si>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</si>
  <si>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</si>
  <si>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</si>
  <si>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</si>
  <si>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</si>
  <si>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</si>
  <si>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</si>
  <si>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</si>
  <si>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</si>
  <si>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</si>
  <si>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</si>
  <si>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</si>
  <si>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</si>
  <si>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</si>
  <si>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</si>
  <si>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</si>
  <si>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</si>
  <si>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</si>
  <si>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</si>
  <si>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</si>
  <si>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</si>
  <si>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</si>
  <si>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</si>
  <si>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</si>
  <si>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</si>
  <si>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</si>
  <si>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</si>
  <si>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</si>
  <si>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</si>
  <si>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</si>
  <si>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</si>
  <si>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</si>
  <si>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</si>
  <si>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</si>
  <si>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</si>
  <si>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</si>
  <si>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</si>
  <si>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</si>
  <si>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</si>
  <si>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</si>
  <si>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</si>
  <si>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</si>
  <si>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</si>
  <si>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</si>
  <si>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</si>
  <si>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</si>
  <si>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</si>
  <si>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</si>
  <si>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</si>
  <si>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</si>
  <si>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</si>
  <si>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</si>
  <si>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</si>
  <si>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</si>
  <si>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</si>
  <si>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</si>
  <si>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</si>
  <si>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</si>
  <si>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</si>
  <si>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</si>
  <si>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</si>
  <si>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</si>
  <si>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</si>
  <si>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</si>
  <si>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</si>
  <si>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</si>
  <si>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</si>
  <si>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</si>
  <si>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</si>
  <si>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</si>
  <si>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</si>
  <si>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</si>
  <si>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</si>
  <si>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</si>
  <si>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</si>
  <si>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</si>
  <si>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</si>
  <si>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</si>
  <si>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</si>
  <si>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</si>
  <si>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</si>
  <si>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</si>
  <si>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</si>
  <si>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</si>
  <si>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</si>
  <si>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</si>
  <si>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</si>
  <si>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</si>
  <si>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</si>
  <si>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</si>
  <si>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</si>
  <si>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</si>
  <si>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</si>
  <si>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</si>
  <si>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</si>
  <si>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</si>
  <si>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</si>
  <si>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</si>
  <si>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</si>
  <si>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</si>
  <si>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</si>
  <si>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</si>
  <si>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</si>
  <si>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</si>
  <si>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</si>
  <si>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</si>
  <si>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</si>
  <si>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</si>
  <si>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</si>
  <si>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</si>
  <si>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</si>
  <si>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</si>
  <si>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</si>
  <si>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</si>
  <si>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</si>
  <si>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</si>
  <si>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</si>
  <si>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</si>
  <si>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</si>
  <si>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</si>
  <si>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</si>
  <si>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</si>
  <si>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</si>
  <si>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</si>
  <si>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</si>
  <si>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</si>
  <si>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</si>
  <si>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</si>
  <si>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</si>
  <si>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</si>
  <si>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</si>
  <si>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</si>
  <si>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</si>
  <si>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</si>
  <si>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</si>
  <si>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</si>
  <si>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</si>
  <si>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</si>
  <si>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</si>
  <si>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</si>
  <si>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</si>
  <si>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</si>
  <si>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</si>
  <si>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</si>
  <si>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</si>
  <si>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</si>
  <si>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</si>
  <si>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</si>
  <si>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</si>
  <si>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</si>
  <si>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</si>
  <si>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</si>
  <si>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</si>
  <si>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</si>
  <si>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</si>
  <si>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</si>
  <si>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</si>
  <si>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</si>
  <si>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</si>
  <si>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</si>
  <si>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</si>
  <si>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</si>
  <si>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</si>
  <si>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</si>
  <si>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</si>
  <si>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</si>
  <si>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</si>
  <si>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</si>
  <si>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</si>
  <si>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</si>
  <si>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</si>
  <si>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</si>
  <si>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</si>
  <si>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</si>
  <si>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</si>
  <si>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</si>
  <si>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</si>
  <si>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</si>
  <si>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</si>
  <si>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</si>
  <si>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</si>
  <si>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</si>
  <si>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</si>
  <si>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</si>
  <si>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</si>
  <si>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</si>
  <si>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</si>
  <si>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</si>
  <si>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</si>
  <si>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</si>
  <si>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</si>
  <si>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</si>
  <si>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</si>
  <si>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</si>
  <si>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</si>
  <si>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</si>
  <si>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</si>
  <si>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</si>
  <si>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</si>
  <si>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</si>
  <si>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</si>
  <si>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</si>
  <si>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</si>
  <si>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</si>
  <si>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</si>
  <si>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</si>
  <si>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</si>
  <si>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</si>
  <si>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</si>
  <si>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</si>
  <si>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</si>
  <si>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</si>
  <si>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</si>
  <si>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</si>
  <si>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</si>
  <si>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</si>
  <si>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</si>
  <si>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</si>
  <si>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</si>
  <si>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</si>
  <si>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</si>
  <si>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</si>
  <si>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</si>
  <si>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</si>
  <si>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</si>
  <si>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</si>
  <si>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</si>
  <si>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</si>
  <si>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</si>
  <si>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</si>
  <si>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</si>
  <si>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</si>
  <si>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</si>
  <si>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</si>
  <si>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</si>
  <si>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</si>
  <si>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</si>
  <si>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</si>
  <si>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</si>
  <si>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</si>
  <si>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</si>
  <si>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</si>
  <si>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</si>
  <si>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</si>
  <si>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</si>
  <si>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</si>
  <si>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</si>
  <si>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</si>
  <si>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</si>
  <si>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</si>
  <si>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</si>
  <si>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</si>
  <si>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</si>
  <si>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</si>
  <si>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</si>
  <si>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</si>
  <si>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</si>
  <si>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</si>
  <si>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</si>
  <si>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</si>
  <si>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</si>
  <si>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</si>
  <si>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</si>
  <si>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</si>
  <si>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</si>
  <si>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</si>
  <si>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</si>
  <si>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</si>
  <si>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</si>
  <si>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</si>
  <si>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</si>
  <si>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</si>
  <si>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</si>
  <si>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</si>
  <si>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</si>
  <si>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</si>
  <si>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</si>
  <si>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</si>
  <si>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</si>
  <si>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</si>
  <si>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</si>
  <si>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</si>
  <si>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</si>
  <si>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</si>
  <si>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</si>
  <si>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</si>
  <si>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</si>
  <si>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</si>
  <si>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</si>
  <si>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</si>
  <si>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</si>
  <si>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</si>
  <si>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</si>
  <si>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</si>
  <si>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</si>
  <si>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</si>
  <si>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</si>
  <si>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</si>
  <si>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</si>
  <si>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</si>
  <si>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</si>
  <si>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</si>
  <si>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</si>
  <si>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</si>
  <si>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</si>
  <si>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</si>
  <si>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</si>
  <si>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</si>
  <si>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</si>
  <si>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</si>
  <si>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</si>
  <si>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</si>
  <si>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</si>
  <si>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</si>
  <si>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</si>
  <si>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</si>
  <si>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</si>
  <si>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</si>
  <si>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</si>
  <si>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</si>
  <si>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</si>
  <si>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</si>
  <si>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</si>
  <si>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</si>
  <si>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</si>
  <si>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</si>
  <si>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</si>
  <si>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</si>
  <si>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</si>
  <si>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</si>
  <si>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</si>
  <si>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</si>
  <si>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</si>
  <si>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</si>
  <si>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</si>
  <si>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</si>
  <si>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</si>
  <si>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</si>
  <si>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</si>
  <si>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</si>
  <si>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</si>
  <si>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</si>
  <si>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</si>
  <si>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</si>
  <si>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</si>
  <si>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</si>
  <si>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</si>
  <si>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</si>
  <si>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</si>
  <si>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</si>
  <si>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</si>
  <si>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</si>
  <si>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</si>
  <si>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</si>
  <si>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</si>
  <si>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</si>
  <si>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</si>
  <si>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</si>
  <si>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</si>
  <si>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</si>
  <si>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</si>
  <si>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</si>
  <si>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</si>
  <si>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</si>
  <si>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</si>
  <si>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</si>
  <si>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</si>
  <si>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</si>
  <si>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</si>
  <si>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</si>
  <si>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</si>
  <si>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</si>
  <si>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</si>
  <si>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</si>
  <si>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</si>
  <si>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</si>
  <si>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</si>
  <si>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</si>
  <si>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</si>
  <si>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</si>
  <si>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</si>
  <si>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</si>
  <si>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</si>
  <si>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</si>
  <si>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</si>
  <si>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</si>
  <si>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</si>
  <si>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</si>
  <si>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</si>
  <si>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</si>
  <si>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</si>
  <si>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</si>
  <si>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</si>
  <si>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</si>
  <si>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</si>
  <si>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</si>
  <si>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</si>
  <si>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</si>
  <si>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</si>
  <si>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</si>
  <si>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</si>
  <si>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</si>
  <si>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</si>
  <si>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</si>
  <si>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</si>
  <si>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</si>
  <si>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</si>
  <si>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</si>
  <si>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</si>
  <si>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</si>
  <si>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</si>
  <si>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</si>
  <si>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</si>
  <si>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</si>
  <si>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</si>
  <si>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</si>
  <si>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</si>
  <si>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</si>
  <si>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</si>
  <si>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</si>
  <si>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</si>
  <si>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</si>
  <si>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</si>
  <si>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</si>
  <si>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</si>
  <si>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</si>
  <si>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</si>
  <si>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</si>
  <si>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</si>
  <si>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</si>
  <si>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</si>
  <si>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</si>
  <si>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</si>
  <si>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</si>
  <si>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</si>
  <si>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</si>
  <si>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</si>
  <si>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</si>
  <si>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</si>
  <si>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</si>
  <si>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</si>
  <si>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</si>
  <si>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</si>
  <si>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</si>
  <si>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</si>
  <si>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</si>
  <si>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</si>
  <si>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</si>
  <si>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</si>
  <si>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</si>
  <si>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</si>
  <si>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</si>
  <si>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</si>
  <si>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</si>
  <si>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</si>
  <si>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</si>
  <si>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</si>
  <si>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</si>
  <si>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</si>
  <si>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</si>
  <si>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</si>
  <si>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</si>
  <si>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</si>
  <si>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</si>
  <si>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</si>
  <si>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</si>
  <si>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</si>
  <si>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</si>
  <si>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</si>
  <si>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</si>
  <si>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</si>
  <si>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</si>
  <si>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</si>
  <si>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</si>
  <si>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</si>
  <si>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</si>
  <si>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</si>
  <si>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</si>
  <si>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</si>
  <si>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</si>
  <si>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</si>
  <si>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</si>
  <si>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</si>
  <si>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</si>
  <si>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</si>
  <si>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</si>
  <si>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</si>
  <si>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</si>
  <si>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</si>
  <si>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</si>
  <si>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</si>
  <si>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</si>
  <si>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</si>
  <si>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</si>
  <si>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</si>
  <si>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</si>
  <si>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</si>
  <si>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</si>
  <si>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</si>
  <si>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</si>
  <si>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</si>
  <si>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</si>
  <si>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</si>
  <si>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</si>
  <si>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</si>
  <si>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</si>
  <si>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</si>
  <si>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</si>
  <si>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</si>
  <si>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</si>
  <si>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</si>
  <si>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</si>
  <si>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</si>
  <si>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</si>
  <si>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</si>
  <si>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</si>
  <si>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</si>
  <si>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</si>
  <si>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</si>
  <si>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</si>
  <si>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</si>
  <si>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</si>
  <si>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</si>
  <si>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</si>
  <si>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</si>
  <si>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</si>
  <si>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</si>
  <si>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</si>
  <si>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</si>
  <si>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</si>
  <si>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</si>
  <si>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</si>
  <si>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</si>
  <si>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</si>
  <si>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</si>
  <si>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</si>
  <si>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</si>
  <si>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</si>
  <si>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</si>
  <si>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</si>
  <si>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</si>
  <si>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</si>
  <si>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</si>
  <si>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</si>
  <si>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</si>
  <si>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</si>
  <si>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</si>
  <si>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</si>
  <si>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</si>
  <si>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</si>
  <si>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</si>
  <si>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</si>
  <si>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</si>
  <si>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</si>
  <si>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</si>
  <si>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</si>
  <si>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</si>
  <si>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</si>
  <si>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</si>
  <si>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</si>
  <si>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</si>
  <si>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</si>
  <si>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</si>
  <si>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</si>
  <si>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</si>
  <si>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</si>
  <si>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</si>
  <si>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</si>
  <si>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</si>
  <si>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</si>
  <si>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</si>
  <si>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</si>
  <si>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</si>
  <si>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</si>
  <si>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</si>
  <si>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</si>
  <si>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</si>
  <si>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</si>
  <si>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</si>
  <si>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</si>
  <si>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</si>
  <si>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</si>
  <si>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</si>
  <si>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</si>
  <si>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</si>
  <si>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</si>
  <si>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</si>
  <si>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</si>
  <si>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</si>
  <si>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</si>
  <si>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</si>
  <si>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</si>
  <si>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</si>
  <si>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</si>
  <si>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</si>
  <si>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</si>
  <si>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</si>
  <si>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</si>
  <si>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</si>
  <si>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</si>
  <si>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</si>
  <si>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</si>
  <si>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</si>
  <si>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</si>
  <si>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</si>
  <si>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</si>
  <si>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</si>
  <si>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</si>
  <si>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</si>
  <si>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</si>
  <si>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</si>
  <si>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</si>
  <si>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</si>
  <si>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</si>
  <si>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</si>
  <si>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</si>
  <si>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</si>
  <si>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</si>
  <si>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</si>
  <si>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</si>
  <si>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</si>
  <si>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</si>
  <si>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</si>
  <si>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</si>
  <si>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</si>
  <si>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</si>
  <si>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</si>
  <si>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</si>
  <si>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</si>
  <si>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</si>
  <si>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</si>
  <si>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</si>
  <si>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</si>
  <si>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</si>
  <si>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</si>
  <si>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</si>
  <si>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</si>
  <si>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</si>
  <si>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</si>
  <si>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</si>
  <si>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</si>
  <si>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</si>
  <si>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</si>
  <si>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</si>
  <si>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</si>
  <si>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</si>
  <si>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</si>
  <si>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</si>
  <si>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</si>
  <si>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</si>
  <si>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</si>
  <si>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</si>
  <si>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</si>
  <si>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</si>
  <si>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</si>
  <si>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</si>
  <si>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</si>
  <si>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</si>
  <si>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</si>
  <si>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</si>
  <si>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</si>
  <si>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</si>
  <si>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</si>
  <si>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</si>
  <si>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</si>
  <si>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</si>
  <si>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</si>
  <si>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</si>
  <si>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</si>
  <si>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</si>
  <si>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</si>
  <si>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</si>
  <si>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</si>
  <si>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</si>
  <si>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</si>
  <si>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</si>
  <si>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</si>
  <si>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</si>
  <si>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</si>
  <si>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</si>
  <si>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</si>
  <si>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</si>
  <si>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</si>
  <si>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</si>
  <si>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</si>
  <si>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</si>
  <si>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</si>
  <si>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</si>
  <si>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</si>
  <si>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</si>
  <si>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</si>
  <si>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</si>
  <si>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</si>
  <si>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</si>
  <si>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</si>
  <si>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</si>
  <si>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</si>
  <si>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</si>
  <si>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</si>
  <si>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</si>
  <si>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</si>
  <si>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</si>
  <si>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</si>
  <si>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</si>
  <si>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</si>
  <si>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</si>
  <si>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</si>
  <si>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</si>
  <si>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</si>
  <si>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</si>
  <si>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</si>
  <si>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</si>
  <si>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</si>
  <si>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</si>
  <si>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</si>
  <si>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</si>
  <si>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</si>
  <si>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</si>
  <si>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</si>
  <si>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</si>
  <si>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</si>
  <si>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</si>
  <si>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</si>
  <si>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</si>
  <si>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</si>
  <si>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</si>
  <si>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</si>
  <si>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</si>
  <si>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</si>
  <si>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</si>
  <si>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</si>
  <si>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</si>
  <si>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</si>
  <si>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</si>
  <si>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</si>
  <si>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</si>
  <si>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</si>
  <si>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</si>
  <si>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</si>
  <si>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</si>
  <si>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</si>
  <si>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</si>
  <si>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</si>
  <si>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</si>
  <si>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</si>
  <si>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</si>
  <si>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</si>
  <si>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</si>
  <si>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</si>
  <si>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</si>
  <si>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</si>
  <si>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</si>
  <si>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</si>
  <si>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</si>
  <si>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</si>
  <si>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</si>
  <si>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</si>
  <si>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</si>
  <si>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</si>
  <si>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</si>
  <si>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</si>
  <si>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</si>
  <si>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</si>
  <si>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</si>
  <si>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</si>
  <si>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</si>
  <si>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</si>
  <si>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</si>
  <si>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</si>
  <si>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</si>
  <si>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</si>
  <si>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</si>
  <si>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</si>
  <si>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</si>
  <si>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</si>
  <si>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</si>
  <si>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</si>
  <si>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</si>
  <si>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</si>
  <si>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</si>
  <si>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</si>
  <si>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</si>
  <si>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</si>
  <si>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</si>
  <si>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</si>
  <si>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</si>
  <si>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</si>
  <si>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</si>
  <si>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</si>
  <si>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</si>
  <si>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</si>
  <si>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</si>
  <si>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</si>
  <si>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</si>
  <si>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</si>
  <si>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</si>
  <si>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</si>
  <si>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</si>
  <si>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</si>
  <si>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</si>
  <si>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</si>
  <si>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</si>
  <si>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</si>
  <si>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</si>
  <si>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</si>
  <si>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</si>
  <si>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</si>
  <si>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</si>
  <si>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</si>
  <si>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</si>
  <si>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</si>
  <si>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</si>
  <si>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</si>
  <si>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</si>
  <si>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</si>
  <si>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</si>
  <si>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</si>
  <si>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</si>
  <si>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</si>
  <si>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</si>
  <si>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</si>
  <si>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</si>
  <si>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</si>
  <si>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</si>
  <si>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</si>
  <si>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</si>
  <si>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</si>
  <si>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</si>
  <si>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</si>
  <si>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</si>
  <si>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</si>
  <si>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</si>
  <si>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</si>
  <si>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</si>
  <si>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</si>
  <si>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</si>
  <si>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</si>
  <si>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</si>
  <si>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</si>
  <si>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</si>
  <si>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</si>
  <si>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</si>
  <si>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</si>
  <si>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</si>
  <si>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</si>
  <si>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</si>
  <si>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</si>
  <si>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</si>
  <si>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</si>
  <si>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</si>
  <si>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</si>
  <si>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</si>
  <si>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</si>
  <si>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</si>
  <si>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</si>
  <si>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</si>
  <si>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</si>
  <si>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</si>
  <si>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</si>
  <si>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</si>
  <si>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</si>
  <si>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</si>
  <si>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</si>
  <si>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</si>
  <si>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</si>
  <si>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</si>
  <si>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</si>
  <si>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</si>
  <si>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</si>
  <si>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</si>
  <si>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</si>
  <si>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</si>
  <si>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</si>
  <si>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</si>
  <si>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</si>
  <si>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</si>
  <si>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</si>
  <si>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</si>
  <si>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</si>
  <si>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</si>
  <si>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</si>
  <si>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</si>
  <si>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</si>
  <si>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</si>
  <si>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</si>
  <si>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</si>
  <si>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</si>
  <si>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</si>
  <si>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</si>
  <si>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</si>
  <si>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</si>
  <si>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</si>
  <si>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</si>
  <si>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</si>
  <si>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</si>
  <si>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</si>
  <si>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</si>
  <si>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</si>
  <si>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</si>
  <si>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</si>
  <si>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</si>
  <si>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</si>
  <si>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</si>
  <si>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</si>
  <si>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</si>
  <si>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</si>
  <si>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</si>
  <si>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</si>
  <si>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</si>
  <si>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</si>
  <si>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</si>
  <si>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</si>
  <si>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</si>
  <si>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</si>
  <si>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</si>
  <si>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</si>
  <si>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</si>
  <si>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</si>
  <si>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</si>
  <si>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</si>
  <si>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</si>
  <si>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</si>
  <si>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</si>
  <si>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</si>
  <si>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</si>
  <si>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</si>
  <si>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</si>
  <si>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</si>
  <si>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</si>
  <si>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</si>
  <si>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</si>
  <si>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</si>
  <si>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</si>
  <si>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</si>
  <si>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</si>
  <si>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</si>
  <si>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</si>
  <si>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</si>
  <si>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</si>
  <si>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</si>
  <si>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</si>
  <si>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</si>
  <si>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</si>
  <si>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</si>
  <si>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</si>
  <si>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</si>
  <si>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</si>
  <si>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</si>
  <si>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</si>
  <si>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</si>
  <si>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</si>
  <si>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</si>
  <si>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</si>
  <si>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</si>
  <si>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</si>
  <si>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</si>
  <si>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</si>
  <si>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</si>
  <si>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</si>
  <si>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</si>
  <si>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</si>
  <si>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</si>
  <si>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</si>
  <si>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</si>
  <si>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</si>
  <si>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</si>
  <si>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</si>
  <si>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</si>
  <si>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</si>
  <si>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</si>
  <si>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</si>
  <si>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</si>
  <si>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</si>
  <si>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</si>
  <si>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</si>
  <si>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</si>
  <si>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</si>
  <si>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</si>
  <si>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</si>
  <si>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</si>
  <si>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</si>
  <si>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</si>
  <si>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</si>
  <si>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</si>
  <si>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</si>
  <si>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</si>
  <si>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</si>
  <si>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</si>
  <si>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</si>
  <si>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</si>
  <si>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</si>
  <si>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</si>
  <si>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</si>
  <si>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</si>
  <si>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</si>
  <si>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</si>
  <si>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</si>
  <si>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</si>
  <si>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</si>
  <si>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</si>
  <si>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</si>
  <si>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</si>
  <si>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</si>
  <si>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</si>
  <si>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</si>
  <si>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</si>
  <si>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</si>
  <si>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</si>
  <si>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</si>
  <si>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</si>
  <si>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</si>
  <si>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</si>
  <si>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</si>
  <si>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</si>
  <si>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</si>
  <si>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</si>
  <si>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</si>
  <si>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</si>
  <si>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</si>
  <si>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</si>
  <si>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</si>
  <si>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</si>
  <si>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</si>
  <si>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</si>
  <si>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</si>
  <si>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</si>
  <si>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</si>
  <si>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</si>
  <si>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</si>
  <si>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</si>
  <si>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</si>
  <si>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</si>
  <si>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</si>
  <si>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</si>
  <si>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</si>
  <si>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</si>
  <si>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</si>
  <si>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</si>
  <si>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</si>
  <si>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</si>
  <si>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</si>
  <si>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</si>
  <si>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</si>
  <si>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</si>
  <si>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</si>
  <si>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</si>
  <si>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</si>
  <si>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</si>
  <si>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</si>
  <si>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</si>
  <si>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</si>
  <si>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</si>
  <si>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</si>
  <si>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</si>
  <si>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</si>
  <si>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</si>
  <si>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</si>
  <si>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</si>
  <si>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</si>
  <si>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</si>
  <si>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</si>
  <si>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</si>
  <si>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</si>
  <si>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</si>
  <si>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</si>
  <si>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</si>
  <si>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</si>
  <si>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</si>
  <si>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</si>
  <si>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</si>
  <si>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</si>
  <si>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</si>
  <si>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</si>
  <si>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</si>
  <si>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</si>
  <si>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</si>
  <si>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</si>
  <si>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</si>
  <si>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</si>
  <si>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</si>
  <si>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</si>
  <si>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</si>
  <si>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</si>
  <si>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</si>
  <si>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</si>
  <si>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</si>
  <si>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</si>
  <si>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</si>
  <si>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</si>
  <si>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</si>
  <si>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</si>
  <si>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</si>
  <si>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</si>
  <si>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</si>
  <si>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</si>
  <si>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</si>
  <si>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</si>
  <si>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</si>
  <si>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</si>
  <si>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</si>
  <si>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</si>
  <si>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</si>
  <si>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</si>
  <si>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</si>
  <si>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</si>
  <si>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</si>
  <si>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</si>
  <si>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</si>
  <si>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</si>
  <si>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</si>
  <si>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</si>
  <si>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</si>
  <si>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</si>
  <si>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</si>
  <si>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</si>
  <si>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</si>
  <si>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</si>
  <si>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</si>
  <si>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</si>
  <si>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</si>
  <si>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</si>
  <si>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</si>
  <si>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</si>
  <si>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</si>
  <si>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</si>
  <si>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</si>
  <si>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</si>
  <si>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</si>
  <si>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</si>
  <si>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</si>
  <si>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</si>
  <si>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</si>
  <si>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</si>
  <si>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</si>
  <si>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</si>
  <si>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</si>
  <si>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</si>
  <si>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</si>
  <si>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</si>
  <si>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</si>
  <si>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</si>
  <si>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</si>
  <si>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</si>
  <si>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</si>
  <si>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</si>
  <si>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</si>
  <si>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</si>
  <si>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</si>
  <si>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</si>
  <si>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</si>
  <si>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</si>
  <si>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</si>
  <si>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</si>
  <si>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</si>
  <si>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</si>
  <si>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</si>
  <si>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</si>
  <si>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</si>
  <si>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</si>
  <si>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</si>
  <si>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</si>
  <si>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</si>
  <si>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</si>
  <si>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</si>
  <si>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</si>
  <si>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</si>
  <si>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</si>
  <si>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</si>
  <si>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</si>
  <si>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</si>
  <si>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</si>
  <si>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</si>
  <si>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</si>
  <si>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</si>
  <si>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</si>
  <si>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</si>
  <si>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</si>
  <si>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</si>
  <si>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</si>
  <si>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</si>
  <si>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</si>
  <si>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</si>
  <si>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</si>
  <si>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</si>
  <si>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</si>
  <si>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</si>
  <si>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</si>
  <si>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</si>
  <si>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</si>
  <si>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</si>
  <si>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</si>
  <si>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</si>
  <si>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</si>
  <si>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</si>
  <si>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</si>
  <si>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</si>
  <si>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</si>
  <si>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</si>
  <si>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</si>
  <si>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</si>
  <si>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</si>
  <si>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</si>
  <si>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</si>
  <si>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</si>
  <si>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</si>
  <si>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</si>
  <si>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</si>
  <si>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</si>
  <si>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</si>
  <si>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</si>
  <si>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</si>
  <si>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</si>
  <si>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</si>
  <si>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</si>
  <si>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</si>
  <si>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</si>
  <si>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</si>
  <si>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</si>
  <si>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</si>
  <si>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</si>
  <si>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</si>
  <si>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</si>
  <si>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</si>
  <si>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</si>
  <si>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</si>
  <si>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</si>
  <si>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</si>
  <si>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</si>
  <si>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</si>
  <si>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</si>
  <si>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</si>
  <si>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</si>
  <si>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</si>
  <si>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</si>
  <si>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</si>
  <si>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</si>
  <si>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</si>
  <si>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</si>
  <si>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</si>
  <si>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</si>
  <si>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</si>
  <si>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</si>
  <si>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</si>
  <si>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</si>
  <si>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</si>
  <si>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</si>
  <si>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</si>
  <si>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</si>
  <si>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</si>
  <si>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</si>
  <si>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</si>
  <si>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</si>
  <si>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</si>
  <si>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</si>
  <si>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</si>
  <si>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</si>
  <si>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</si>
  <si>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</si>
  <si>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</si>
  <si>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</si>
  <si>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</si>
  <si>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</si>
  <si>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</si>
  <si>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</si>
  <si>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</si>
  <si>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</si>
  <si>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</si>
  <si>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</si>
  <si>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</si>
  <si>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</si>
  <si>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</si>
  <si>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</si>
  <si>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</si>
  <si>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</si>
  <si>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</si>
  <si>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</si>
  <si>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</si>
  <si>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</si>
  <si>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</si>
  <si>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</si>
  <si>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</si>
  <si>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</si>
  <si>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</si>
  <si>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</si>
  <si>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</si>
  <si>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</si>
  <si>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</si>
  <si>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</si>
  <si>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</si>
  <si>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</si>
  <si>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</si>
  <si>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</si>
  <si>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</si>
  <si>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</si>
  <si>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</si>
  <si>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</si>
  <si>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</si>
  <si>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</si>
  <si>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</si>
  <si>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</si>
  <si>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</si>
  <si>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</si>
  <si>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</si>
  <si>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</si>
  <si>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</si>
  <si>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</si>
  <si>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</si>
  <si>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</si>
  <si>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</si>
  <si>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</si>
  <si>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</si>
  <si>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</si>
  <si>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</si>
  <si>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</si>
  <si>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</si>
  <si>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</si>
  <si>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</si>
  <si>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</si>
  <si>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</si>
  <si>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</si>
  <si>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</si>
  <si>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</si>
  <si>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</si>
  <si>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</si>
  <si>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</si>
  <si>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</si>
  <si>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</si>
  <si>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</si>
  <si>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</si>
  <si>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</si>
  <si>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</si>
  <si>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</si>
  <si>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</si>
  <si>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</si>
  <si>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</si>
  <si>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</si>
  <si>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</si>
  <si>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</si>
  <si>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</si>
  <si>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</si>
  <si>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</si>
  <si>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</si>
  <si>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</si>
  <si>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</si>
  <si>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</si>
  <si>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</si>
  <si>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</si>
  <si>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</si>
  <si>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</si>
  <si>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</si>
  <si>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</si>
  <si>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</si>
  <si>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</si>
  <si>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</si>
  <si>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</si>
  <si>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</si>
  <si>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</si>
  <si>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</si>
  <si>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</si>
  <si>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</si>
  <si>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</si>
  <si>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</si>
  <si>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</si>
  <si>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</si>
  <si>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</si>
  <si>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</si>
  <si>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</si>
  <si>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</si>
  <si>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</si>
  <si>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</si>
  <si>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</si>
  <si>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</si>
  <si>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</si>
  <si>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</si>
  <si>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</si>
  <si>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</si>
  <si>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</si>
  <si>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</si>
  <si>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</si>
  <si>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</si>
  <si>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</si>
  <si>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</si>
  <si>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</si>
  <si>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</si>
  <si>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</si>
  <si>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</si>
  <si>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</si>
  <si>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</si>
  <si>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</si>
  <si>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</si>
  <si>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</si>
  <si>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</si>
  <si>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</si>
  <si>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</si>
  <si>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</si>
  <si>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</si>
  <si>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</si>
  <si>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</si>
  <si>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</si>
  <si>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</si>
  <si>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</si>
  <si>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</si>
  <si>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</si>
  <si>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</si>
  <si>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</si>
  <si>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</si>
  <si>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</si>
  <si>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</si>
  <si>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</si>
  <si>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</si>
  <si>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</si>
  <si>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</si>
  <si>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</si>
  <si>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</si>
  <si>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</si>
  <si>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</si>
  <si>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</si>
  <si>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</si>
  <si>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</si>
  <si>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</si>
  <si>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</si>
  <si>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</si>
  <si>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</si>
  <si>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</si>
  <si>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</si>
  <si>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</si>
  <si>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</si>
  <si>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</si>
  <si>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</si>
  <si>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</si>
  <si>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</si>
  <si>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</si>
  <si>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</si>
  <si>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</si>
  <si>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</si>
  <si>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</si>
  <si>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</si>
  <si>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</si>
  <si>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</si>
  <si>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</si>
  <si>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</si>
  <si>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</si>
  <si>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</si>
  <si>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</si>
  <si>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</si>
  <si>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</si>
  <si>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</si>
  <si>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</si>
  <si>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</si>
  <si>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</si>
  <si>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</si>
  <si>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</si>
  <si>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</si>
  <si>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</si>
  <si>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</si>
  <si>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</si>
  <si>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</si>
  <si>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</si>
  <si>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</si>
  <si>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</si>
  <si>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</si>
  <si>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</si>
  <si>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</si>
  <si>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</si>
  <si>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</si>
  <si>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</si>
  <si>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</si>
  <si>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</si>
  <si>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</si>
  <si>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</si>
  <si>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</si>
  <si>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</si>
  <si>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</si>
  <si>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</si>
  <si>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</si>
  <si>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</si>
  <si>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</si>
  <si>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</si>
  <si>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</si>
  <si>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</si>
  <si>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</si>
  <si>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</si>
  <si>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</si>
  <si>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</si>
  <si>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</si>
  <si>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</si>
  <si>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</si>
  <si>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</si>
  <si>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</si>
  <si>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</si>
  <si>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</si>
  <si>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</si>
  <si>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</si>
  <si>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</si>
  <si>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</si>
  <si>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</si>
  <si>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</si>
  <si>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</si>
  <si>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</si>
  <si>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</si>
  <si>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</si>
  <si>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</si>
  <si>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</si>
  <si>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</si>
  <si>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</si>
  <si>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</si>
  <si>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</si>
  <si>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</si>
  <si>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</si>
  <si>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</si>
  <si>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</si>
  <si>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</si>
  <si>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</si>
  <si>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</si>
  <si>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</si>
  <si>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</si>
  <si>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</si>
  <si>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</si>
  <si>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</si>
  <si>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</si>
  <si>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</si>
  <si>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</si>
  <si>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</si>
  <si>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</si>
  <si>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</si>
  <si>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</si>
  <si>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</si>
  <si>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</si>
  <si>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</si>
  <si>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</si>
  <si>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</si>
  <si>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</si>
  <si>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</si>
  <si>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</si>
  <si>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</si>
  <si>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</si>
  <si>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</si>
  <si>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</si>
  <si>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</si>
  <si>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</si>
  <si>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</si>
  <si>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</si>
  <si>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</si>
  <si>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</si>
  <si>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</si>
  <si>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</si>
  <si>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</si>
  <si>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</si>
  <si>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</si>
  <si>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</si>
  <si>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</si>
  <si>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</si>
  <si>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</si>
  <si>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</si>
  <si>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</si>
  <si>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</si>
  <si>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</si>
  <si>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</si>
  <si>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</si>
  <si>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</si>
  <si>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</si>
  <si>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</si>
  <si>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</si>
  <si>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</si>
  <si>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</si>
  <si>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</si>
  <si>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</si>
  <si>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</si>
  <si>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</si>
  <si>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</si>
  <si>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</si>
  <si>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</si>
  <si>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</si>
  <si>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</si>
  <si>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</si>
  <si>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</si>
  <si>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</si>
  <si>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</si>
  <si>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</si>
  <si>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</si>
  <si>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</si>
  <si>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</si>
  <si>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</si>
  <si>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</si>
  <si>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</si>
  <si>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</si>
  <si>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</si>
  <si>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</si>
  <si>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</si>
  <si>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</si>
  <si>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</si>
  <si>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</si>
  <si>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</si>
  <si>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</si>
  <si>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</si>
  <si>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</si>
  <si>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</si>
  <si>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</si>
  <si>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</si>
  <si>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</si>
  <si>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</si>
  <si>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</si>
  <si>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</si>
  <si>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</si>
  <si>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</si>
  <si>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</si>
  <si>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</si>
  <si>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</si>
  <si>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</si>
  <si>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</si>
  <si>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</si>
  <si>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</si>
  <si>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</si>
  <si>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</si>
  <si>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</si>
  <si>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</si>
  <si>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</si>
  <si>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</si>
  <si>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</si>
  <si>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</si>
  <si>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</si>
  <si>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</si>
  <si>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</si>
  <si>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</si>
  <si>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</si>
  <si>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</si>
  <si>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</si>
  <si>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</si>
  <si>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</si>
  <si>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</si>
  <si>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</si>
  <si>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</si>
  <si>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</si>
  <si>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</si>
  <si>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</si>
  <si>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</si>
  <si>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</si>
  <si>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</si>
  <si>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</si>
  <si>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</si>
  <si>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</si>
  <si>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</si>
  <si>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</si>
  <si>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</si>
  <si>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</si>
  <si>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</si>
  <si>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</si>
  <si>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</si>
  <si>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</si>
  <si>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</si>
  <si>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</si>
  <si>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</si>
  <si>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</si>
  <si>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</si>
  <si>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</si>
  <si>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</si>
  <si>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</si>
  <si>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</si>
  <si>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</si>
  <si>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</si>
  <si>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</si>
  <si>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</si>
  <si>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</si>
  <si>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</si>
  <si>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</si>
  <si>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</si>
  <si>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</si>
  <si>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</si>
  <si>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</si>
  <si>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</si>
  <si>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</si>
  <si>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</si>
  <si>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</si>
  <si>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</si>
  <si>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</si>
  <si>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</si>
  <si>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</si>
  <si>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</si>
  <si>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</si>
  <si>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</si>
  <si>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</si>
  <si>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</si>
  <si>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</si>
  <si>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</si>
  <si>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</si>
  <si>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</si>
  <si>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</si>
  <si>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</si>
  <si>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</si>
  <si>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</si>
  <si>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</si>
  <si>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</si>
  <si>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</si>
  <si>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</si>
  <si>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</si>
  <si>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</si>
  <si>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</si>
  <si>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</si>
  <si>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</si>
  <si>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</si>
  <si>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</si>
  <si>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</si>
  <si>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</si>
  <si>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</si>
  <si>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</si>
  <si>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</si>
  <si>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</si>
  <si>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</si>
  <si>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</si>
  <si>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</si>
  <si>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</si>
  <si>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</si>
  <si>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</si>
  <si>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</si>
  <si>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</si>
  <si>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</si>
  <si>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</si>
  <si>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</si>
  <si>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</si>
  <si>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</si>
  <si>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</si>
  <si>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</si>
  <si>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</si>
  <si>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</si>
  <si>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</si>
  <si>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</si>
  <si>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</si>
  <si>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</si>
  <si>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</si>
  <si>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</si>
  <si>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</si>
  <si>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</si>
  <si>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</si>
  <si>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</si>
  <si>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</si>
  <si>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</si>
  <si>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</si>
  <si>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</si>
  <si>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</si>
  <si>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</si>
  <si>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</si>
  <si>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</si>
  <si>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</si>
  <si>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</si>
  <si>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</si>
  <si>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</si>
  <si>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</si>
  <si>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</si>
  <si>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</si>
  <si>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</si>
  <si>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</si>
  <si>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</si>
  <si>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</si>
  <si>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</si>
  <si>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</si>
  <si>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</si>
  <si>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</si>
  <si>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</si>
  <si>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</si>
  <si>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</si>
  <si>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</si>
  <si>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</si>
  <si>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</si>
  <si>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</si>
  <si>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</si>
  <si>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</si>
  <si>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</si>
  <si>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</si>
  <si>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</si>
  <si>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</si>
  <si>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</si>
  <si>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</si>
  <si>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</si>
  <si>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</si>
  <si>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</si>
  <si>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</si>
  <si>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</si>
  <si>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</si>
  <si>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</si>
  <si>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</si>
  <si>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</si>
  <si>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</si>
  <si>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</si>
  <si>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</si>
  <si>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</si>
  <si>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</si>
  <si>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</si>
  <si>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</si>
  <si>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</si>
  <si>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</si>
  <si>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</si>
  <si>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</si>
  <si>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</si>
  <si>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</si>
  <si>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</si>
  <si>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</si>
  <si>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</si>
  <si>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</si>
  <si>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</si>
  <si>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</si>
  <si>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</si>
  <si>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</si>
  <si>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</si>
  <si>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</si>
  <si>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</si>
  <si>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</si>
  <si>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</si>
  <si>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</si>
  <si>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</si>
  <si>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</si>
  <si>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</si>
  <si>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</si>
  <si>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</si>
  <si>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</si>
  <si>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</si>
  <si>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</si>
  <si>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</si>
  <si>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</si>
  <si>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</si>
  <si>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</si>
  <si>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</si>
  <si>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</si>
  <si>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</si>
  <si>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</si>
  <si>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</si>
  <si>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</si>
  <si>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</si>
  <si>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</si>
  <si>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</si>
  <si>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</si>
  <si>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</si>
  <si>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</si>
  <si>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</si>
  <si>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</si>
  <si>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</si>
  <si>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</si>
  <si>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</si>
  <si>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</si>
  <si>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</si>
  <si>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</si>
  <si>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</si>
  <si>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</si>
  <si>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</si>
  <si>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</si>
  <si>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</si>
  <si>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</si>
  <si>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</si>
  <si>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</si>
  <si>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</si>
  <si>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</si>
  <si>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</si>
  <si>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</si>
  <si>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</si>
  <si>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</si>
  <si>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</si>
  <si>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</si>
  <si>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</si>
  <si>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</si>
  <si>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</si>
  <si>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</si>
  <si>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</si>
  <si>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</si>
  <si>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</si>
  <si>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</si>
  <si>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</si>
  <si>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</si>
  <si>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</si>
  <si>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</si>
  <si>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</si>
  <si>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</si>
  <si>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</si>
  <si>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</si>
  <si>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</si>
  <si>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</si>
  <si>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</si>
  <si>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</si>
  <si>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</si>
  <si>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</si>
  <si>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</si>
  <si>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</si>
  <si>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</si>
  <si>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</si>
  <si>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</si>
  <si>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</si>
  <si>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</si>
  <si>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</si>
  <si>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</si>
  <si>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</si>
  <si>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</si>
  <si>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</si>
  <si>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</si>
  <si>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</si>
  <si>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</si>
  <si>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</si>
  <si>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</si>
  <si>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</si>
  <si>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</si>
  <si>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</si>
  <si>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</si>
  <si>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</si>
  <si>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</si>
  <si>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</si>
  <si>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</si>
  <si>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</si>
  <si>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</si>
  <si>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</si>
  <si>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</si>
  <si>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</si>
  <si>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</si>
  <si>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</si>
  <si>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</si>
  <si>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</si>
  <si>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</si>
  <si>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</si>
  <si>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</si>
  <si>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</si>
  <si>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</si>
  <si>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</si>
  <si>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</si>
  <si>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</si>
  <si>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</si>
  <si>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</si>
  <si>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</si>
  <si>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</si>
  <si>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</si>
  <si>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</si>
  <si>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</si>
  <si>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</si>
  <si>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</si>
  <si>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</si>
  <si>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</si>
  <si>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</si>
  <si>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</si>
  <si>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</si>
  <si>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</si>
  <si>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</si>
  <si>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</si>
  <si>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</si>
  <si>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</si>
  <si>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</si>
  <si>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</si>
  <si>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</si>
  <si>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</si>
  <si>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</si>
  <si>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</si>
  <si>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</si>
  <si>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</si>
  <si>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</si>
  <si>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</si>
  <si>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</si>
  <si>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</si>
  <si>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</si>
  <si>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</si>
  <si>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</si>
  <si>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</si>
  <si>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</si>
  <si>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</si>
  <si>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</si>
  <si>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</si>
  <si>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</si>
  <si>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</si>
  <si>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</si>
  <si>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</si>
  <si>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</si>
  <si>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</si>
  <si>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</si>
  <si>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</si>
  <si>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</si>
  <si>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</si>
  <si>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</si>
  <si>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</si>
  <si>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</si>
  <si>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</si>
  <si>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</si>
  <si>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</si>
  <si>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</si>
  <si>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</si>
  <si>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</si>
  <si>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</si>
  <si>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</si>
  <si>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</si>
  <si>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</si>
  <si>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</si>
  <si>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</si>
  <si>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</si>
  <si>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</si>
  <si>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</si>
  <si>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</si>
  <si>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</si>
  <si>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</si>
  <si>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</si>
  <si>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</si>
  <si>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</si>
  <si>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</si>
  <si>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</si>
  <si>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</si>
  <si>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</si>
  <si>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</si>
  <si>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</si>
  <si>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</si>
  <si>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</si>
  <si>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</si>
  <si>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</si>
  <si>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</si>
  <si>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</si>
  <si>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</si>
  <si>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</si>
  <si>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</si>
  <si>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</si>
  <si>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</si>
  <si>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</si>
  <si>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</si>
  <si>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</si>
  <si>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</si>
  <si>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</si>
  <si>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</si>
  <si>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</si>
  <si>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</si>
  <si>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</si>
  <si>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</si>
  <si>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</si>
  <si>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</si>
  <si>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</si>
  <si>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</si>
  <si>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</si>
  <si>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</si>
  <si>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</si>
  <si>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</si>
  <si>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</si>
  <si>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</si>
  <si>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</si>
  <si>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</si>
  <si>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</si>
  <si>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</si>
  <si>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</si>
  <si>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</si>
  <si>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</si>
  <si>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</si>
  <si>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</si>
  <si>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</si>
  <si>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</si>
  <si>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</si>
  <si>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</si>
  <si>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</si>
  <si>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</si>
  <si>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</si>
  <si>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</si>
  <si>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</si>
  <si>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</si>
  <si>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</si>
  <si>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</si>
  <si>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</si>
  <si>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</si>
  <si>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</si>
  <si>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</si>
  <si>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</si>
  <si>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</si>
  <si>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</si>
  <si>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</si>
  <si>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</si>
  <si>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</si>
  <si>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</si>
  <si>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</si>
  <si>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</si>
  <si>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</si>
  <si>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</si>
  <si>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</si>
  <si>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</si>
  <si>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</si>
  <si>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</si>
  <si>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</si>
  <si>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</si>
  <si>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</si>
  <si>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</si>
  <si>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</si>
  <si>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</si>
  <si>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</si>
  <si>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</si>
  <si>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</si>
  <si>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</si>
  <si>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</si>
  <si>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</si>
  <si>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</si>
  <si>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</si>
  <si>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</si>
  <si>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</si>
  <si>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</si>
  <si>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</si>
  <si>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</si>
  <si>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</si>
  <si>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</si>
  <si>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</si>
  <si>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</si>
  <si>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</si>
  <si>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</si>
  <si>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</si>
  <si>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</si>
  <si>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</si>
  <si>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</si>
  <si>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</si>
  <si>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</si>
  <si>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</si>
  <si>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</si>
  <si>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</si>
  <si>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</si>
  <si>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</si>
  <si>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</si>
  <si>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</si>
  <si>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</si>
  <si>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</si>
  <si>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</si>
  <si>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</si>
  <si>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</si>
  <si>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</si>
  <si>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</si>
  <si>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</si>
  <si>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</si>
  <si>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</si>
  <si>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</si>
  <si>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</si>
  <si>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</si>
  <si>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</si>
  <si>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</si>
  <si>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</si>
  <si>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</si>
  <si>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</si>
  <si>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</si>
  <si>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</si>
  <si>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</si>
  <si>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</si>
  <si>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</si>
  <si>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</si>
  <si>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</si>
  <si>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</si>
  <si>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</si>
  <si>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</si>
  <si>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</si>
  <si>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</si>
  <si>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</si>
  <si>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</si>
  <si>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</si>
  <si>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</si>
  <si>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</si>
  <si>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</si>
  <si>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</si>
  <si>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</si>
  <si>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</si>
  <si>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</si>
  <si>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</si>
  <si>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</si>
  <si>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</si>
  <si>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</si>
  <si>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</si>
  <si>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</si>
  <si>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</si>
  <si>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</si>
  <si>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</si>
  <si>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</si>
  <si>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</si>
  <si>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</si>
  <si>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</si>
  <si>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</si>
  <si>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</si>
  <si>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</si>
  <si>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</si>
  <si>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</si>
  <si>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</si>
  <si>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</si>
  <si>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</si>
  <si>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</si>
  <si>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</si>
  <si>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</si>
  <si>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</si>
  <si>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</si>
  <si>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</si>
  <si>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</si>
  <si>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</si>
  <si>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</si>
  <si>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</si>
  <si>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</si>
  <si>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</si>
  <si>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</si>
  <si>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</si>
  <si>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</si>
  <si>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</si>
  <si>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</si>
  <si>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</si>
  <si>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</si>
  <si>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</si>
  <si>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</si>
  <si>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</si>
  <si>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</si>
  <si>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</si>
  <si>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</si>
  <si>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</si>
  <si>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</si>
  <si>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</si>
  <si>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</si>
  <si>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</si>
  <si>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</si>
  <si>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</si>
  <si>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</si>
  <si>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</si>
  <si>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</si>
  <si>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</si>
  <si>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</si>
  <si>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</si>
  <si>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</si>
  <si>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</si>
  <si>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</si>
  <si>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</si>
  <si>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</si>
  <si>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</si>
  <si>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</si>
  <si>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</si>
  <si>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</si>
  <si>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</si>
  <si>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</si>
  <si>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</si>
  <si>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</si>
  <si>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</si>
  <si>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</si>
  <si>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</si>
  <si>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</si>
  <si>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</si>
  <si>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</si>
  <si>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</si>
  <si>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</si>
  <si>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</si>
  <si>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</si>
  <si>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</si>
  <si>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</si>
  <si>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</si>
  <si>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</si>
  <si>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</si>
  <si>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</si>
  <si>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</si>
  <si>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</si>
  <si>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</si>
  <si>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</si>
  <si>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</si>
  <si>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</si>
  <si>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</si>
  <si>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</si>
  <si>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</si>
  <si>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</si>
  <si>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</si>
  <si>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</si>
  <si>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</si>
  <si>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</si>
  <si>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</si>
  <si>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</si>
  <si>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</si>
  <si>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</si>
  <si>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</si>
  <si>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</si>
  <si>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</si>
  <si>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</si>
  <si>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</si>
  <si>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</si>
  <si>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</si>
  <si>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</si>
  <si>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</si>
  <si>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</si>
  <si>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</si>
  <si>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</si>
  <si>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</si>
  <si>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</si>
  <si>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</si>
  <si>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</si>
  <si>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</si>
  <si>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</si>
  <si>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</si>
  <si>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</si>
  <si>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</si>
  <si>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</si>
  <si>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</si>
  <si>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</si>
  <si>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</si>
  <si>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</si>
  <si>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</si>
  <si>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</si>
  <si>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</si>
  <si>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</si>
  <si>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</si>
  <si>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</si>
  <si>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</si>
  <si>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</si>
  <si>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</si>
  <si>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</si>
  <si>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</si>
  <si>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</si>
  <si>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</si>
  <si>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</si>
  <si>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</si>
  <si>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</si>
  <si>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</si>
  <si>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</si>
  <si>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</si>
  <si>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</si>
  <si>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</si>
  <si>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</si>
  <si>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</si>
  <si>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</si>
  <si>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</si>
  <si>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</si>
  <si>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</si>
  <si>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</si>
  <si>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</si>
  <si>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</si>
  <si>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</si>
  <si>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</si>
  <si>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</si>
  <si>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</si>
  <si>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</si>
  <si>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</si>
  <si>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</si>
  <si>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</si>
  <si>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</si>
  <si>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</si>
  <si>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</si>
  <si>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</si>
  <si>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</si>
  <si>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</si>
  <si>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</si>
  <si>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</si>
  <si>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</si>
  <si>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</si>
  <si>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</si>
  <si>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</si>
  <si>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</si>
  <si>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</si>
  <si>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</si>
  <si>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</si>
  <si>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</si>
  <si>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</si>
  <si>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</si>
  <si>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</si>
  <si>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</si>
  <si>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</si>
  <si>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</si>
  <si>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</si>
  <si>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</si>
  <si>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</si>
  <si>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</si>
  <si>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</si>
  <si>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</si>
  <si>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</si>
  <si>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</si>
  <si>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</si>
  <si>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</si>
  <si>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</si>
  <si>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</si>
  <si>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</si>
  <si>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</si>
  <si>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</si>
  <si>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</si>
  <si>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</si>
  <si>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</si>
  <si>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</si>
  <si>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</si>
  <si>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</si>
  <si>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</si>
  <si>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</si>
  <si>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</si>
  <si>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</si>
  <si>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</si>
  <si>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</si>
  <si>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</si>
  <si>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</si>
  <si>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</si>
  <si>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</si>
  <si>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</si>
  <si>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</si>
  <si>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</si>
  <si>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</si>
  <si>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</si>
  <si>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</si>
  <si>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</si>
  <si>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</si>
  <si>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</si>
  <si>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</si>
  <si>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</si>
  <si>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</si>
  <si>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</si>
  <si>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</si>
  <si>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</si>
  <si>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</si>
  <si>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</si>
  <si>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</si>
  <si>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</si>
  <si>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</si>
  <si>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</si>
  <si>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</si>
  <si>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</si>
  <si>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</si>
  <si>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</si>
  <si>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</si>
  <si>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</si>
  <si>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</si>
  <si>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</si>
  <si>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</si>
  <si>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</si>
  <si>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</si>
  <si>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</si>
  <si>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</si>
  <si>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</si>
  <si>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</si>
  <si>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</si>
  <si>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</si>
  <si>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</si>
  <si>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</si>
  <si>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</si>
  <si>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</si>
  <si>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</si>
  <si>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</si>
  <si>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</si>
  <si>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</si>
  <si>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</si>
  <si>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</si>
  <si>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</si>
  <si>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</si>
  <si>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</si>
  <si>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</si>
  <si>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</si>
  <si>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</si>
  <si>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</si>
  <si>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</si>
  <si>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</si>
  <si>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</si>
  <si>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</si>
  <si>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</si>
  <si>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</si>
  <si>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</si>
  <si>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</si>
  <si>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</si>
  <si>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</si>
  <si>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</si>
  <si>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</si>
  <si>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</si>
  <si>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</si>
  <si>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</si>
  <si>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</si>
  <si>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</si>
  <si>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</si>
  <si>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</si>
  <si>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</si>
  <si>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</si>
  <si>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</si>
  <si>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</si>
  <si>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</si>
  <si>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</si>
  <si>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</si>
  <si>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</si>
  <si>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</si>
  <si>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</si>
  <si>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</si>
  <si>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</si>
  <si>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</si>
  <si>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</si>
  <si>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</si>
  <si>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</si>
  <si>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</si>
  <si>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</si>
  <si>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</si>
  <si>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</si>
  <si>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</si>
  <si>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</si>
  <si>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</si>
  <si>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</si>
  <si>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</si>
  <si>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</si>
  <si>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</si>
  <si>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</si>
  <si>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</si>
  <si>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</si>
  <si>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</si>
  <si>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</si>
  <si>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</si>
  <si>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</si>
  <si>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</si>
  <si>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</si>
  <si>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</si>
  <si>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</si>
  <si>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</si>
  <si>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</si>
  <si>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</si>
  <si>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</si>
  <si>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</si>
  <si>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</si>
  <si>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</si>
  <si>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</si>
  <si>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</si>
  <si>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</si>
  <si>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</si>
  <si>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</si>
  <si>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</si>
  <si>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</si>
  <si>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</si>
  <si>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</si>
  <si>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</si>
  <si>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</si>
  <si>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</si>
  <si>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</si>
  <si>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</si>
  <si>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</si>
  <si>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</si>
  <si>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</si>
  <si>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</si>
  <si>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</si>
  <si>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</si>
  <si>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</si>
  <si>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</si>
  <si>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</si>
  <si>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</si>
  <si>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</si>
  <si>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</si>
  <si>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</si>
  <si>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</si>
  <si>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</si>
  <si>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</si>
  <si>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</si>
  <si>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</si>
  <si>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</si>
  <si>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</si>
  <si>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</si>
  <si>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</si>
  <si>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</si>
  <si>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</si>
  <si>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</si>
  <si>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</si>
  <si>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</si>
  <si>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</si>
  <si>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</si>
  <si>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</si>
  <si>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</si>
  <si>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</si>
  <si>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</si>
  <si>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</si>
  <si>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</si>
  <si>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</si>
  <si>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</si>
  <si>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</si>
  <si>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</si>
  <si>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</si>
  <si>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</si>
  <si>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</si>
  <si>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</si>
  <si>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</si>
  <si>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</si>
  <si>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</si>
  <si>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</si>
  <si>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</si>
  <si>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</si>
  <si>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</si>
  <si>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</si>
  <si>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</si>
  <si>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</si>
  <si>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</si>
  <si>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</si>
  <si>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</si>
  <si>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</si>
  <si>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</si>
  <si>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</si>
  <si>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</si>
  <si>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</si>
  <si>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</si>
  <si>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</si>
  <si>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</si>
  <si>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</si>
  <si>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</si>
  <si>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</si>
  <si>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</si>
  <si>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</si>
  <si>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</si>
  <si>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</si>
  <si>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</si>
  <si>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</si>
  <si>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</si>
  <si>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</si>
  <si>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</si>
  <si>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</si>
  <si>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</si>
  <si>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</si>
  <si>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</si>
  <si>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</si>
  <si>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</si>
  <si>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</si>
  <si>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</si>
  <si>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</si>
  <si>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</si>
  <si>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</si>
  <si>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</si>
  <si>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</si>
  <si>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</si>
  <si>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</si>
  <si>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</si>
  <si>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</si>
  <si>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</si>
  <si>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</si>
  <si>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</si>
  <si>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</si>
  <si>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</si>
  <si>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</si>
  <si>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</si>
  <si>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</si>
  <si>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</si>
  <si>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</si>
  <si>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</si>
  <si>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</si>
  <si>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</si>
  <si>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</si>
  <si>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</si>
  <si>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</si>
  <si>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</si>
  <si>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</si>
  <si>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</si>
  <si>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</si>
  <si>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</si>
  <si>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</si>
  <si>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</si>
  <si>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</si>
  <si>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</si>
  <si>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</si>
  <si>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</si>
  <si>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</si>
  <si>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</si>
  <si>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</si>
  <si>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</si>
  <si>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</si>
  <si>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</si>
  <si>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</si>
  <si>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</si>
  <si>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</si>
  <si>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</si>
  <si>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</si>
  <si>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</si>
  <si>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</si>
  <si>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</si>
  <si>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</si>
  <si>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</si>
  <si>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</si>
  <si>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</si>
  <si>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</si>
  <si>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</si>
  <si>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</si>
  <si>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</si>
  <si>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</si>
  <si>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</si>
  <si>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</si>
  <si>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</si>
  <si>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</si>
  <si>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</si>
  <si>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</si>
  <si>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</si>
  <si>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</si>
  <si>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</si>
  <si>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</si>
  <si>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</si>
  <si>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</si>
  <si>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</si>
  <si>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</si>
  <si>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</si>
  <si>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</si>
  <si>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</si>
  <si>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</si>
  <si>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</si>
  <si>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</si>
  <si>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</si>
  <si>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</si>
  <si>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</si>
  <si>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</si>
  <si>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</si>
  <si>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</si>
  <si>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</si>
  <si>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</si>
  <si>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</si>
  <si>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</si>
  <si>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</si>
  <si>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</si>
  <si>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</si>
  <si>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</si>
  <si>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</si>
  <si>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</si>
  <si>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</si>
  <si>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</si>
  <si>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</si>
  <si>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</si>
  <si>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</si>
  <si>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</si>
  <si>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</si>
  <si>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</si>
  <si>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</si>
  <si>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</si>
  <si>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</si>
  <si>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</si>
  <si>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</si>
  <si>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</si>
  <si>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</si>
  <si>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</si>
  <si>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</si>
  <si>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</si>
  <si>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</si>
  <si>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</si>
  <si>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</si>
  <si>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</si>
  <si>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</si>
  <si>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</si>
  <si>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</si>
  <si>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</si>
  <si>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</si>
  <si>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</si>
  <si>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</si>
  <si>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</si>
  <si>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</si>
  <si>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</si>
  <si>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</si>
  <si>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</si>
  <si>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</si>
  <si>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</si>
  <si>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</si>
  <si>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</si>
  <si>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</si>
  <si>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</si>
  <si>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</si>
  <si>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</si>
  <si>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</si>
  <si>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</si>
  <si>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</si>
  <si>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</si>
  <si>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</si>
  <si>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</si>
  <si>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</si>
  <si>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</si>
  <si>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</si>
  <si>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</si>
  <si>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</si>
  <si>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</si>
  <si>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</si>
  <si>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</si>
  <si>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</si>
  <si>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</si>
  <si>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</si>
  <si>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</si>
  <si>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</si>
  <si>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</si>
  <si>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</si>
  <si>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</si>
  <si>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</si>
  <si>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</si>
  <si>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</si>
  <si>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</si>
  <si>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</si>
  <si>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</si>
  <si>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</si>
  <si>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</si>
  <si>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</si>
  <si>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</si>
  <si>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</si>
  <si>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</si>
  <si>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</si>
  <si>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</si>
  <si>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</si>
  <si>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</si>
  <si>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</si>
  <si>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</si>
  <si>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</si>
  <si>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</si>
  <si>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</si>
  <si>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</si>
  <si>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</si>
  <si>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</si>
  <si>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</si>
  <si>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</si>
  <si>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</si>
  <si>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</si>
  <si>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</si>
  <si>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</si>
  <si>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</si>
  <si>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</si>
  <si>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</si>
  <si>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</si>
  <si>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</si>
  <si>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</si>
  <si>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</si>
  <si>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</si>
  <si>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</si>
  <si>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</si>
  <si>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</si>
  <si>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</si>
  <si>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</si>
  <si>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</si>
  <si>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</si>
  <si>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</si>
  <si>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</si>
  <si>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</si>
  <si>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</si>
  <si>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</si>
  <si>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</si>
  <si>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</si>
  <si>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</si>
  <si>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</si>
  <si>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</si>
  <si>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</si>
  <si>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</si>
  <si>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</si>
  <si>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</si>
  <si>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</si>
  <si>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</si>
  <si>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</si>
  <si>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</si>
  <si>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</si>
  <si>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</si>
  <si>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</si>
  <si>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</si>
  <si>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</si>
  <si>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</si>
  <si>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</si>
  <si>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</si>
  <si>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</si>
  <si>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</si>
  <si>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</si>
  <si>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</si>
  <si>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</si>
  <si>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</si>
  <si>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</si>
  <si>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</si>
  <si>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</si>
  <si>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</si>
  <si>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</si>
  <si>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</si>
  <si>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</si>
  <si>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</si>
  <si>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</si>
  <si>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</si>
  <si>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</si>
  <si>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</si>
  <si>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</si>
  <si>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</si>
  <si>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</si>
  <si>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</si>
  <si>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</si>
  <si>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</si>
  <si>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</si>
  <si>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</si>
  <si>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</si>
  <si>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</si>
  <si>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</si>
  <si>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</si>
  <si>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</si>
  <si>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</si>
  <si>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</si>
  <si>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</si>
  <si>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</si>
  <si>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</si>
  <si>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</si>
  <si>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</si>
  <si>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</si>
  <si>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</si>
  <si>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</si>
  <si>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</si>
  <si>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</si>
  <si>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</si>
  <si>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</si>
  <si>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</si>
  <si>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</si>
  <si>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</si>
  <si>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</si>
  <si>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</si>
  <si>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</si>
  <si>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</si>
  <si>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</si>
  <si>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</si>
  <si>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</si>
  <si>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</si>
  <si>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</si>
  <si>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</si>
  <si>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</si>
  <si>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</si>
  <si>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</si>
  <si>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</si>
  <si>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</si>
  <si>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</si>
  <si>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</si>
  <si>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</si>
  <si>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</si>
  <si>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</si>
  <si>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</si>
  <si>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</si>
  <si>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</si>
  <si>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</si>
  <si>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</si>
  <si>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</si>
  <si>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</si>
  <si>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</si>
  <si>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</si>
  <si>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</si>
  <si>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</si>
  <si>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</si>
  <si>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</si>
  <si>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</si>
  <si>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</si>
  <si>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</si>
  <si>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</si>
  <si>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</si>
  <si>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</si>
  <si>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</si>
  <si>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</si>
  <si>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</si>
  <si>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</si>
  <si>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</si>
  <si>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</si>
  <si>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</si>
  <si>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</si>
  <si>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</si>
  <si>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</si>
  <si>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</si>
  <si>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</si>
  <si>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</si>
  <si>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</si>
  <si>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</si>
  <si>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</si>
  <si>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</si>
  <si>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</si>
  <si>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</si>
  <si>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</si>
  <si>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</si>
  <si>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</si>
  <si>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</si>
  <si>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</si>
  <si>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</si>
  <si>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</si>
  <si>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</si>
  <si>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</si>
  <si>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</si>
  <si>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</si>
  <si>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</si>
  <si>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</si>
  <si>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</si>
  <si>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</si>
  <si>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</si>
  <si>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</si>
  <si>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</si>
  <si>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</si>
  <si>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</si>
  <si>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</si>
  <si>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</si>
  <si>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</si>
  <si>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</si>
  <si>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</si>
  <si>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</si>
  <si>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</si>
  <si>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</si>
  <si>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</si>
  <si>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</si>
  <si>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</si>
  <si>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</si>
  <si>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</si>
  <si>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</si>
  <si>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</si>
  <si>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</si>
  <si>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</si>
  <si>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</si>
  <si>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</si>
  <si>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</si>
  <si>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</si>
  <si>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</si>
  <si>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</si>
  <si>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</si>
  <si>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</si>
  <si>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</si>
  <si>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</si>
  <si>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</si>
  <si>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</si>
  <si>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</si>
  <si>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</si>
  <si>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</si>
  <si>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</si>
  <si>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</si>
  <si>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</si>
  <si>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</si>
  <si>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</si>
  <si>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</si>
  <si>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</si>
  <si>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</si>
  <si>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</si>
  <si>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</si>
  <si>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</si>
  <si>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</si>
  <si>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</si>
  <si>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</si>
  <si>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</si>
  <si>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</si>
  <si>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</si>
  <si>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</si>
  <si>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</si>
  <si>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</si>
  <si>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</si>
  <si>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</si>
  <si>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</si>
  <si>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</si>
  <si>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</si>
  <si>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</si>
  <si>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</si>
  <si>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</si>
  <si>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</si>
  <si>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</si>
  <si>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</si>
  <si>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</si>
  <si>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</si>
  <si>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</si>
  <si>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</si>
  <si>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</si>
  <si>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</si>
  <si>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</si>
  <si>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</si>
  <si>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</si>
  <si>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</si>
  <si>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</si>
  <si>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</si>
  <si>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</si>
  <si>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</si>
  <si>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</si>
  <si>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</si>
  <si>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</si>
  <si>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</si>
  <si>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</si>
  <si>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</si>
  <si>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</si>
  <si>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</si>
  <si>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</si>
  <si>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</si>
  <si>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</si>
  <si>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</si>
  <si>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</si>
  <si>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</si>
  <si>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</si>
  <si>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</si>
  <si>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</si>
  <si>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</si>
  <si>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</si>
  <si>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</si>
  <si>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</si>
  <si>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</si>
  <si>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</si>
  <si>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</si>
  <si>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</si>
  <si>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</si>
  <si>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</si>
  <si>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</si>
  <si>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</si>
  <si>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</si>
  <si>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</si>
  <si>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</si>
  <si>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</si>
  <si>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</si>
  <si>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</si>
  <si>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</si>
  <si>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</si>
  <si>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</si>
  <si>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</si>
  <si>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</si>
  <si>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</si>
  <si>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</si>
  <si>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</si>
  <si>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</si>
  <si>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</si>
  <si>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</si>
  <si>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</si>
  <si>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</si>
  <si>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</si>
  <si>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</si>
  <si>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</si>
  <si>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</si>
  <si>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</si>
  <si>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</si>
  <si>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</si>
  <si>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</si>
  <si>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</si>
  <si>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</si>
  <si>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</si>
  <si>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</si>
  <si>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</si>
  <si>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</si>
  <si>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</si>
  <si>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</si>
  <si>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</si>
  <si>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</si>
  <si>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</si>
  <si>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</si>
  <si>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</si>
  <si>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</si>
  <si>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</si>
  <si>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</si>
  <si>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</si>
  <si>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</si>
  <si>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</si>
  <si>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</si>
  <si>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</si>
  <si>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</si>
  <si>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</si>
  <si>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</si>
  <si>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</si>
  <si>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</si>
  <si>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</si>
  <si>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</si>
  <si>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</si>
  <si>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</si>
  <si>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</si>
  <si>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</si>
  <si>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</si>
  <si>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</si>
  <si>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</si>
  <si>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</si>
  <si>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</si>
  <si>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</si>
  <si>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</si>
  <si>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</si>
  <si>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</si>
  <si>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</si>
  <si>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</si>
  <si>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</si>
  <si>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</si>
  <si>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</si>
  <si>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</si>
  <si>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</si>
  <si>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</si>
  <si>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</si>
  <si>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</si>
  <si>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</si>
  <si>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</si>
  <si>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</si>
  <si>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</si>
  <si>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</si>
  <si>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</si>
  <si>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</si>
  <si>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</si>
  <si>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</si>
  <si>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</si>
  <si>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</si>
  <si>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</si>
  <si>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</si>
  <si>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</si>
  <si>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</si>
  <si>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</si>
  <si>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</si>
  <si>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</si>
  <si>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</si>
  <si>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</si>
  <si>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</si>
  <si>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</si>
  <si>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</si>
  <si>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</si>
  <si>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</si>
  <si>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</si>
  <si>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</si>
  <si>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</si>
  <si>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</si>
  <si>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</si>
  <si>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</si>
  <si>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</si>
  <si>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</si>
  <si>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</si>
  <si>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</si>
  <si>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</si>
  <si>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</si>
  <si>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</si>
  <si>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</si>
  <si>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</si>
  <si>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</si>
  <si>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</si>
  <si>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</si>
  <si>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</si>
  <si>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</si>
  <si>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</si>
  <si>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</si>
  <si>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</si>
  <si>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</si>
  <si>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</si>
  <si>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</si>
  <si>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</si>
  <si>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</si>
  <si>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</si>
  <si>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</si>
  <si>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</si>
  <si>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</si>
  <si>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</si>
  <si>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</si>
  <si>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</si>
  <si>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</si>
  <si>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</si>
  <si>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</si>
  <si>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</si>
  <si>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</si>
  <si>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</si>
  <si>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</si>
  <si>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</si>
  <si>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</si>
  <si>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</si>
  <si>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</si>
  <si>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</si>
  <si>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</si>
  <si>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</si>
  <si>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</si>
  <si>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</si>
  <si>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</si>
  <si>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</si>
  <si>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</si>
  <si>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</si>
  <si>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</si>
  <si>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</si>
  <si>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</si>
  <si>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</si>
  <si>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</si>
  <si>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</si>
  <si>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</si>
  <si>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</si>
  <si>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</si>
  <si>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</si>
  <si>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</si>
  <si>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</si>
  <si>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</si>
  <si>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</si>
  <si>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</si>
  <si>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</si>
  <si>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</si>
  <si>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</si>
  <si>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</si>
  <si>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</si>
  <si>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</si>
  <si>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</si>
  <si>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</si>
  <si>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</si>
  <si>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</si>
  <si>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</si>
  <si>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</si>
  <si>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</si>
  <si>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</si>
  <si>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</si>
  <si>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</si>
  <si>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</si>
  <si>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</si>
  <si>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</si>
  <si>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</si>
  <si>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</si>
  <si>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</si>
  <si>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</si>
  <si>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</si>
  <si>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</si>
  <si>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</si>
  <si>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</si>
  <si>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</si>
  <si>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</si>
  <si>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</si>
  <si>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</si>
  <si>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</si>
  <si>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</si>
  <si>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</si>
  <si>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</si>
  <si>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</si>
  <si>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</si>
  <si>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</si>
  <si>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</si>
  <si>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</si>
  <si>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</si>
  <si>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</si>
  <si>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</si>
  <si>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</si>
  <si>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</si>
  <si>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</si>
  <si>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</si>
  <si>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</si>
  <si>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</si>
  <si>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</si>
  <si>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</si>
  <si>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</si>
  <si>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</si>
  <si>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</si>
  <si>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</si>
  <si>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</si>
  <si>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</si>
  <si>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</si>
  <si>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</si>
  <si>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</si>
  <si>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</si>
  <si>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</si>
  <si>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</si>
  <si>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</si>
  <si>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</si>
  <si>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</si>
  <si>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</si>
  <si>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</si>
  <si>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</si>
  <si>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</si>
  <si>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</si>
  <si>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</si>
  <si>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</si>
  <si>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</si>
  <si>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</si>
  <si>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</si>
  <si>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</si>
  <si>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</si>
  <si>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</si>
  <si>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</si>
  <si>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</si>
  <si>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</si>
  <si>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</si>
  <si>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</si>
  <si>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</si>
  <si>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</si>
  <si>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</si>
  <si>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</si>
  <si>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</si>
  <si>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</si>
  <si>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</si>
  <si>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</si>
  <si>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</si>
  <si>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</si>
  <si>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</si>
  <si>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</si>
  <si>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</si>
  <si>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</si>
  <si>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</si>
  <si>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</si>
  <si>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</si>
  <si>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</si>
  <si>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</si>
  <si>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</si>
  <si>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</si>
  <si>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</si>
  <si>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</si>
  <si>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</si>
  <si>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</si>
  <si>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</si>
  <si>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</si>
  <si>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</si>
  <si>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</si>
  <si>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</si>
  <si>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</si>
  <si>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</si>
  <si>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</si>
  <si>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</si>
  <si>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</si>
  <si>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</si>
  <si>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</si>
  <si>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</si>
  <si>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</si>
  <si>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</si>
  <si>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</si>
  <si>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</si>
  <si>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</si>
  <si>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</si>
  <si>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</si>
  <si>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</si>
  <si>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</si>
  <si>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</si>
  <si>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</si>
  <si>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</si>
  <si>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</si>
  <si>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</si>
  <si>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</si>
  <si>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</si>
  <si>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</si>
  <si>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</si>
  <si>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</si>
  <si>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</si>
  <si>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</si>
  <si>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</si>
  <si>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</si>
  <si>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</si>
  <si>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</si>
  <si>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</si>
  <si>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</si>
  <si>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</si>
  <si>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</si>
  <si>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</si>
  <si>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</si>
  <si>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</si>
  <si>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</si>
  <si>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</si>
  <si>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</si>
  <si>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</si>
  <si>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</si>
  <si>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</si>
  <si>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</si>
  <si>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</si>
  <si>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</si>
  <si>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</si>
  <si>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</si>
  <si>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</si>
  <si>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</si>
  <si>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</si>
  <si>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</si>
  <si>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</si>
  <si>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</si>
  <si>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</si>
  <si>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</si>
  <si>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</si>
  <si>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</si>
  <si>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</si>
  <si>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</si>
  <si>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</si>
  <si>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</si>
  <si>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</si>
  <si>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</si>
  <si>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</si>
  <si>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</si>
  <si>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</si>
  <si>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</si>
  <si>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</si>
  <si>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</si>
  <si>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</si>
  <si>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</si>
  <si>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</si>
  <si>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</si>
  <si>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</si>
  <si>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</si>
  <si>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</si>
  <si>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</si>
  <si>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</si>
  <si>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</si>
  <si>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</si>
  <si>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</si>
  <si>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</si>
  <si>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</si>
  <si>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</si>
  <si>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</si>
  <si>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</si>
  <si>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</si>
  <si>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</si>
  <si>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</si>
  <si>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</si>
  <si>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</si>
  <si>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</si>
  <si>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</si>
  <si>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</si>
  <si>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</si>
  <si>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</si>
  <si>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</si>
  <si>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</si>
  <si>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</si>
  <si>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</si>
  <si>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</si>
  <si>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</si>
  <si>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</si>
  <si>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</si>
  <si>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</si>
  <si>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</si>
  <si>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</si>
  <si>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</si>
  <si>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</si>
  <si>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</si>
  <si>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</si>
  <si>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</si>
  <si>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</si>
  <si>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</si>
  <si>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</si>
  <si>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</si>
  <si>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</si>
  <si>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</si>
  <si>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</si>
  <si>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</si>
  <si>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</si>
  <si>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</si>
  <si>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</si>
  <si>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</si>
  <si>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</si>
  <si>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</si>
  <si>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</si>
  <si>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</si>
  <si>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</si>
  <si>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</si>
  <si>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</si>
  <si>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</si>
  <si>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</si>
  <si>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</si>
  <si>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</si>
  <si>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</si>
  <si>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</si>
  <si>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</si>
  <si>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</si>
  <si>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</si>
  <si>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</si>
  <si>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</si>
  <si>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</si>
  <si>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</si>
  <si>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</si>
  <si>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</si>
  <si>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</si>
  <si>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</si>
  <si>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</si>
  <si>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</si>
  <si>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</si>
  <si>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</si>
  <si>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</si>
  <si>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</si>
  <si>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</si>
  <si>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</si>
  <si>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</si>
  <si>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</si>
  <si>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</si>
  <si>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</si>
  <si>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</si>
  <si>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</si>
  <si>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</si>
  <si>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</si>
  <si>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</si>
  <si>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</si>
  <si>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</si>
  <si>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</si>
  <si>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</si>
  <si>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</si>
  <si>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</si>
  <si>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</si>
  <si>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</si>
  <si>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</si>
  <si>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</si>
  <si>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</si>
  <si>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</si>
  <si>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</si>
  <si>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</si>
  <si>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</si>
  <si>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</si>
  <si>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</si>
  <si>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</si>
  <si>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</si>
  <si>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</si>
  <si>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</si>
  <si>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</si>
  <si>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</si>
  <si>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</si>
  <si>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</si>
  <si>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</si>
  <si>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</si>
  <si>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</si>
  <si>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</si>
  <si>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</si>
  <si>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</si>
  <si>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</si>
  <si>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</si>
  <si>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</si>
  <si>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</si>
  <si>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</si>
  <si>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</si>
  <si>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</si>
  <si>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</si>
  <si>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</si>
  <si>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</si>
  <si>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</si>
  <si>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</si>
  <si>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</si>
  <si>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</si>
  <si>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</si>
  <si>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</si>
  <si>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</si>
  <si>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</si>
  <si>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</si>
  <si>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</si>
  <si>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</si>
  <si>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</si>
  <si>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</si>
  <si>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</si>
  <si>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</si>
  <si>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</si>
  <si>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</si>
  <si>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</si>
  <si>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</si>
  <si>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</si>
  <si>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</si>
  <si>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</si>
  <si>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</si>
  <si>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</si>
  <si>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</si>
  <si>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</si>
  <si>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</si>
  <si>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</si>
  <si>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</si>
  <si>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</si>
  <si>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</si>
  <si>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</si>
  <si>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</si>
  <si>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</si>
  <si>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</si>
  <si>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</si>
  <si>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</si>
  <si>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</si>
  <si>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</si>
  <si>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</si>
  <si>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</si>
  <si>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</si>
  <si>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</si>
  <si>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</si>
  <si>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</si>
  <si>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</si>
  <si>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</si>
  <si>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</si>
  <si>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</si>
  <si>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</si>
  <si>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</si>
  <si>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</si>
  <si>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</si>
  <si>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</si>
  <si>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</si>
  <si>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</si>
  <si>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</si>
  <si>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</si>
  <si>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</si>
  <si>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</si>
  <si>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</si>
  <si>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</si>
  <si>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</si>
  <si>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</si>
  <si>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</si>
  <si>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</si>
  <si>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</si>
  <si>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</si>
  <si>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</si>
  <si>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</si>
  <si>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</si>
  <si>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</si>
  <si>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</si>
  <si>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</si>
  <si>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</si>
  <si>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</si>
  <si>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</si>
  <si>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</si>
  <si>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</si>
  <si>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</si>
  <si>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</si>
  <si>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</si>
  <si>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</si>
  <si>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</si>
  <si>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</si>
  <si>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</si>
  <si>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</si>
  <si>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</si>
  <si>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</si>
  <si>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</si>
  <si>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</si>
  <si>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</si>
  <si>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</si>
  <si>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</si>
  <si>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</si>
  <si>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</si>
  <si>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</si>
  <si>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</si>
  <si>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</si>
  <si>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</si>
  <si>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</si>
  <si>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</si>
  <si>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</si>
  <si>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</si>
  <si>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</si>
  <si>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</si>
  <si>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</si>
  <si>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</si>
  <si>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</si>
  <si>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</si>
  <si>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</si>
  <si>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</si>
  <si>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</si>
  <si>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</si>
  <si>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</si>
  <si>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</si>
  <si>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</si>
  <si>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</si>
  <si>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</si>
  <si>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</si>
  <si>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</si>
  <si>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</si>
  <si>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</si>
  <si>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</si>
  <si>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</si>
  <si>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</si>
  <si>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</si>
  <si>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</si>
  <si>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</si>
  <si>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</si>
  <si>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</si>
  <si>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</si>
  <si>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</si>
  <si>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</si>
  <si>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</si>
  <si>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</si>
  <si>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</si>
  <si>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</si>
  <si>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</si>
  <si>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</si>
  <si>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</si>
  <si>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</si>
  <si>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</si>
  <si>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</si>
  <si>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</si>
  <si>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</si>
  <si>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</si>
  <si>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</si>
  <si>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</si>
  <si>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</si>
  <si>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</si>
  <si>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</si>
  <si>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</si>
  <si>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</si>
  <si>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</si>
  <si>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</si>
  <si>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</si>
  <si>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</si>
  <si>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</si>
  <si>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</si>
  <si>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</si>
  <si>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</si>
  <si>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</si>
  <si>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</si>
  <si>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</si>
  <si>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</si>
  <si>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</si>
  <si>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</si>
  <si>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</si>
  <si>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</si>
  <si>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</si>
  <si>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</si>
  <si>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</si>
  <si>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</si>
  <si>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</si>
  <si>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</si>
  <si>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</si>
  <si>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</si>
  <si>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</si>
  <si>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</si>
  <si>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</si>
  <si>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</si>
  <si>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</si>
  <si>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</si>
  <si>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</si>
  <si>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</si>
  <si>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</si>
  <si>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</si>
  <si>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</si>
  <si>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</si>
  <si>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</si>
  <si>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</si>
  <si>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</si>
  <si>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</si>
  <si>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</si>
  <si>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</si>
  <si>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</si>
  <si>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</si>
  <si>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</si>
  <si>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</si>
  <si>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</si>
  <si>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</si>
  <si>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</si>
  <si>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</si>
  <si>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</si>
  <si>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</si>
  <si>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</si>
  <si>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</si>
  <si>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</si>
  <si>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</si>
  <si>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</si>
  <si>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</si>
  <si>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</si>
  <si>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</si>
  <si>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</si>
  <si>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</si>
  <si>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</si>
  <si>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</si>
  <si>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</si>
  <si>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</si>
  <si>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</si>
  <si>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</si>
  <si>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</si>
  <si>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</si>
  <si>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</si>
  <si>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</si>
  <si>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</si>
  <si>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</si>
  <si>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</si>
  <si>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</si>
  <si>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</si>
  <si>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</si>
  <si>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</si>
  <si>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</si>
  <si>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</si>
  <si>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</si>
  <si>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</si>
  <si>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</si>
  <si>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</si>
  <si>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</si>
  <si>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</si>
  <si>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</si>
  <si>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</si>
  <si>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</si>
  <si>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</si>
  <si>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</si>
  <si>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</si>
  <si>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</si>
  <si>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</si>
  <si>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</si>
  <si>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</si>
  <si>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</si>
  <si>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</si>
  <si>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</si>
  <si>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</si>
  <si>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</si>
  <si>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</si>
  <si>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</si>
  <si>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</si>
  <si>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</si>
  <si>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</si>
  <si>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</si>
  <si>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</si>
  <si>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</si>
  <si>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</si>
  <si>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</si>
  <si>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</si>
  <si>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</si>
  <si>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</si>
  <si>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</si>
  <si>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</si>
  <si>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</si>
  <si>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</si>
  <si>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</si>
  <si>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</si>
  <si>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</si>
  <si>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</si>
  <si>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</si>
  <si>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</si>
  <si>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</si>
  <si>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</si>
  <si>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</si>
  <si>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</si>
  <si>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</si>
  <si>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</si>
  <si>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</si>
  <si>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</si>
  <si>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</si>
  <si>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</si>
  <si>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</si>
  <si>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</si>
  <si>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</si>
  <si>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</si>
  <si>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</si>
  <si>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</si>
  <si>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</si>
  <si>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</si>
  <si>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</si>
  <si>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</si>
  <si>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</si>
  <si>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</si>
  <si>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</si>
  <si>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</si>
  <si>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</si>
  <si>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</si>
  <si>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</si>
  <si>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</si>
  <si>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</si>
  <si>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</si>
  <si>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</si>
  <si>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</si>
  <si>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</si>
  <si>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</si>
  <si>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</si>
  <si>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</si>
  <si>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</si>
  <si>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</si>
  <si>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</si>
  <si>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</si>
  <si>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</si>
  <si>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</si>
  <si>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</si>
  <si>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</si>
  <si>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</si>
  <si>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</si>
  <si>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</si>
  <si>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</si>
  <si>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</si>
  <si>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</si>
  <si>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</si>
  <si>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</si>
  <si>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</si>
  <si>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</si>
  <si>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</si>
  <si>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</si>
  <si>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</si>
  <si>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</si>
  <si>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</si>
  <si>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</si>
  <si>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</si>
  <si>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</si>
  <si>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</si>
  <si>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</si>
  <si>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</si>
  <si>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</si>
  <si>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</si>
  <si>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</si>
  <si>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</si>
  <si>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</si>
  <si>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</si>
  <si>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</si>
  <si>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</si>
  <si>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</si>
  <si>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</si>
  <si>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</si>
  <si>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</si>
  <si>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</si>
  <si>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</si>
  <si>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</si>
  <si>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</si>
  <si>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</si>
  <si>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</si>
  <si>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</si>
  <si>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</si>
  <si>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</si>
  <si>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</si>
  <si>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</si>
  <si>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</si>
  <si>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</si>
  <si>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</si>
  <si>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</si>
  <si>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</si>
  <si>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</si>
  <si>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</si>
  <si>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</si>
  <si>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</si>
  <si>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</si>
  <si>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</si>
  <si>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</si>
  <si>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</si>
  <si>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</si>
  <si>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</si>
  <si>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</si>
  <si>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</si>
  <si>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</si>
  <si>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</si>
  <si>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</si>
  <si>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</si>
  <si>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</si>
  <si>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</si>
  <si>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</si>
  <si>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</si>
  <si>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</si>
  <si>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</si>
  <si>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</si>
  <si>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</si>
  <si>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</si>
  <si>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</si>
  <si>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</si>
  <si>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</si>
  <si>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</si>
  <si>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</si>
  <si>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</si>
  <si>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</si>
  <si>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</si>
  <si>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</si>
  <si>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</si>
  <si>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</si>
  <si>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</si>
  <si>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</si>
  <si>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</si>
  <si>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</si>
  <si>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</si>
  <si>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</si>
  <si>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</si>
  <si>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</si>
  <si>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</si>
  <si>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</si>
  <si>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</si>
  <si>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</si>
  <si>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</si>
  <si>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</si>
  <si>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</si>
  <si>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</si>
  <si>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</si>
  <si>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</si>
  <si>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</si>
  <si>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</si>
  <si>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</si>
  <si>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</si>
  <si>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</si>
  <si>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</si>
  <si>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</si>
  <si>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</si>
  <si>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</si>
  <si>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</si>
  <si>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</si>
  <si>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</si>
  <si>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</si>
  <si>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</si>
  <si>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</si>
  <si>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</si>
  <si>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</si>
  <si>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</si>
  <si>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</si>
  <si>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</si>
  <si>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</si>
  <si>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</si>
  <si>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</si>
  <si>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</si>
  <si>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</si>
  <si>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</si>
  <si>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</si>
  <si>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</si>
  <si>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</si>
  <si>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</si>
  <si>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</si>
  <si>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</si>
  <si>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</si>
  <si>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</si>
  <si>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</si>
  <si>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</si>
  <si>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</si>
  <si>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</si>
  <si>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</si>
  <si>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</si>
  <si>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</si>
  <si>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</si>
  <si>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</si>
  <si>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</si>
  <si>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</si>
  <si>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</si>
  <si>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</si>
  <si>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</si>
  <si>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</si>
  <si>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</si>
  <si>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</si>
  <si>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</si>
  <si>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</si>
  <si>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</si>
  <si>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</si>
  <si>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</si>
  <si>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</si>
  <si>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</si>
  <si>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</si>
  <si>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</si>
  <si>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</si>
  <si>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</si>
  <si>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</si>
  <si>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</si>
  <si>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</si>
  <si>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</si>
  <si>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</si>
  <si>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</si>
  <si>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</si>
  <si>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</si>
  <si>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</si>
  <si>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</si>
  <si>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</si>
  <si>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</si>
  <si>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</si>
  <si>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</si>
  <si>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</si>
  <si>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</si>
  <si>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</si>
  <si>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</si>
  <si>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</si>
  <si>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</si>
  <si>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</si>
  <si>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</si>
  <si>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</si>
  <si>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</si>
  <si>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</si>
  <si>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</si>
  <si>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</si>
  <si>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</si>
  <si>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</si>
  <si>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</si>
  <si>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</si>
  <si>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</si>
  <si>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</si>
  <si>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</si>
  <si>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</si>
  <si>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</si>
  <si>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</si>
  <si>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</si>
  <si>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</si>
  <si>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</si>
  <si>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</si>
  <si>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</si>
  <si>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</si>
  <si>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</si>
  <si>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</si>
  <si>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</si>
  <si>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</si>
  <si>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</si>
  <si>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</si>
  <si>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</si>
  <si>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</si>
  <si>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</si>
  <si>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</si>
  <si>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</si>
  <si>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</si>
  <si>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</si>
  <si>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</si>
  <si>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</si>
  <si>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</si>
  <si>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</si>
  <si>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</si>
  <si>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</si>
  <si>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</si>
  <si>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</si>
  <si>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</si>
  <si>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</si>
  <si>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</si>
  <si>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</si>
  <si>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</si>
  <si>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</si>
  <si>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</si>
  <si>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</si>
  <si>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</si>
  <si>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</si>
  <si>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</si>
  <si>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</si>
  <si>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</si>
  <si>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</si>
  <si>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</si>
  <si>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</si>
  <si>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</si>
  <si>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</si>
  <si>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</si>
  <si>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</si>
  <si>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</si>
  <si>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</si>
  <si>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</si>
  <si>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</si>
  <si>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</si>
  <si>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</si>
  <si>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</si>
  <si>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</si>
  <si>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</si>
  <si>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</si>
  <si>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</si>
  <si>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</si>
  <si>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</si>
  <si>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</si>
  <si>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</si>
  <si>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</si>
  <si>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</si>
  <si>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</si>
  <si>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</si>
  <si>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</si>
  <si>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</si>
  <si>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</si>
  <si>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</si>
  <si>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</si>
  <si>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</si>
  <si>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</si>
  <si>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</si>
  <si>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</si>
  <si>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</si>
  <si>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</si>
  <si>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</si>
  <si>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</si>
  <si>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</si>
  <si>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</si>
  <si>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</si>
  <si>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</si>
  <si>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</si>
  <si>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</si>
  <si>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</si>
  <si>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</si>
  <si>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</si>
  <si>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</si>
  <si>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</si>
  <si>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</si>
  <si>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</si>
  <si>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</si>
  <si>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</si>
  <si>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</si>
  <si>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</si>
  <si>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</si>
  <si>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</si>
  <si>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</si>
  <si>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</si>
  <si>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</si>
  <si>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</si>
  <si>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</si>
  <si>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</si>
  <si>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</si>
  <si>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</si>
  <si>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</si>
  <si>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</si>
  <si>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</si>
  <si>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</si>
  <si>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</si>
  <si>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</si>
  <si>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</si>
  <si>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</si>
  <si>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</si>
  <si>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</si>
  <si>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</si>
  <si>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</si>
  <si>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</si>
  <si>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</si>
  <si>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</si>
  <si>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</si>
  <si>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</si>
  <si>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</si>
  <si>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</si>
  <si>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</si>
  <si>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</si>
  <si>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</si>
  <si>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</si>
  <si>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</si>
  <si>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</si>
  <si>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</si>
  <si>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</si>
  <si>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</si>
  <si>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</si>
  <si>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</si>
  <si>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</si>
  <si>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</si>
  <si>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</si>
  <si>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</si>
  <si>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</si>
  <si>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</si>
  <si>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</si>
  <si>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</si>
  <si>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</si>
  <si>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</si>
  <si>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</si>
  <si>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</si>
  <si>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</si>
  <si>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</si>
  <si>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</si>
  <si>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</si>
  <si>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</si>
  <si>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</si>
  <si>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</si>
  <si>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</si>
  <si>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</si>
  <si>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</si>
  <si>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</si>
  <si>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</si>
  <si>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</si>
  <si>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</si>
  <si>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</si>
  <si>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</si>
  <si>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</si>
  <si>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</si>
  <si>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</si>
  <si>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</si>
  <si>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</si>
  <si>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</si>
  <si>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</si>
  <si>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</si>
  <si>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</si>
  <si>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</si>
  <si>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</si>
  <si>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</si>
  <si>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</si>
  <si>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</si>
  <si>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</si>
  <si>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</si>
  <si>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</si>
  <si>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</si>
  <si>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</si>
  <si>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</si>
  <si>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</si>
  <si>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</si>
  <si>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</si>
  <si>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</si>
  <si>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</si>
  <si>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</si>
  <si>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</si>
  <si>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</si>
  <si>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</si>
  <si>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</si>
  <si>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</si>
  <si>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</si>
  <si>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</si>
  <si>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</si>
  <si>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</si>
  <si>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</si>
  <si>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</si>
  <si>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</si>
  <si>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</si>
  <si>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</si>
  <si>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</si>
  <si>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</si>
  <si>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</si>
  <si>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</si>
  <si>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</si>
  <si>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</si>
  <si>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</si>
  <si>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</si>
  <si>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</si>
  <si>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</si>
  <si>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</si>
  <si>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</si>
  <si>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</si>
  <si>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</si>
  <si>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</si>
  <si>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</si>
  <si>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</si>
  <si>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</si>
  <si>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</si>
  <si>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</si>
  <si>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</si>
  <si>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</si>
  <si>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</si>
  <si>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</si>
  <si>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</si>
  <si>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</si>
  <si>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</si>
  <si>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</si>
  <si>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</si>
  <si>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</si>
  <si>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</si>
  <si>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</si>
  <si>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</si>
  <si>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</si>
  <si>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</si>
  <si>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</si>
  <si>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</si>
  <si>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</si>
  <si>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</si>
  <si>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</si>
  <si>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</si>
  <si>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</si>
  <si>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</si>
  <si>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</si>
  <si>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</si>
  <si>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</si>
  <si>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</si>
  <si>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</si>
  <si>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</si>
  <si>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</si>
  <si>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</si>
  <si>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</si>
  <si>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</si>
  <si>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</si>
  <si>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</si>
  <si>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</si>
  <si>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</si>
  <si>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</si>
  <si>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</si>
  <si>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</si>
  <si>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</si>
  <si>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</si>
  <si>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</si>
  <si>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</si>
  <si>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</si>
  <si>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</si>
  <si>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</si>
  <si>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</si>
  <si>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</si>
  <si>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</si>
  <si>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</si>
  <si>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</si>
  <si>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</si>
  <si>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</si>
  <si>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</si>
  <si>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</si>
  <si>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</si>
  <si>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</si>
  <si>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</si>
  <si>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</si>
  <si>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</si>
  <si>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</si>
  <si>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</si>
  <si>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</si>
  <si>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</si>
  <si>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</si>
  <si>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</si>
  <si>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</si>
  <si>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</si>
  <si>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</si>
  <si>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</si>
  <si>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</si>
  <si>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</si>
  <si>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</si>
  <si>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</si>
  <si>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</si>
  <si>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</si>
  <si>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</si>
  <si>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</si>
  <si>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</si>
  <si>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</si>
  <si>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</si>
  <si>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</si>
  <si>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</si>
  <si>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</si>
  <si>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</si>
  <si>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</si>
  <si>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</si>
  <si>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</si>
  <si>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</si>
  <si>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</si>
  <si>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</si>
  <si>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</si>
  <si>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</si>
  <si>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</si>
  <si>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</si>
  <si>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</si>
  <si>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</si>
  <si>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</si>
  <si>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</si>
  <si>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</si>
  <si>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</si>
  <si>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</si>
  <si>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</si>
  <si>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</si>
  <si>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</si>
  <si>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</si>
  <si>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</si>
  <si>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</si>
  <si>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</si>
  <si>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</si>
  <si>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</si>
  <si>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</si>
  <si>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</si>
  <si>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</si>
  <si>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</si>
  <si>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</si>
  <si>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</si>
  <si>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</si>
  <si>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</si>
  <si>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</si>
  <si>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</si>
  <si>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</si>
  <si>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</si>
  <si>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</si>
  <si>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</si>
  <si>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</si>
  <si>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</si>
  <si>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</si>
  <si>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</si>
  <si>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</si>
  <si>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</si>
  <si>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</si>
  <si>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</si>
  <si>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</si>
  <si>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</si>
  <si>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</si>
  <si>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</si>
  <si>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</si>
  <si>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</si>
  <si>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</si>
  <si>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</si>
  <si>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</si>
  <si>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</si>
  <si>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</si>
  <si>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</si>
  <si>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</si>
  <si>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</si>
  <si>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</si>
  <si>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</si>
  <si>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</si>
  <si>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</si>
  <si>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</si>
  <si>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</si>
  <si>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</si>
  <si>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</si>
  <si>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</si>
  <si>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</si>
  <si>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</si>
  <si>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</si>
  <si>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</si>
  <si>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</si>
  <si>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</si>
  <si>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</si>
  <si>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</si>
  <si>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</si>
  <si>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</si>
  <si>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</si>
  <si>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</si>
  <si>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</si>
  <si>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</si>
  <si>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</si>
  <si>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</si>
  <si>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</si>
  <si>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</si>
  <si>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</si>
  <si>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</si>
  <si>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</si>
  <si>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</si>
  <si>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</si>
  <si>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</si>
  <si>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</si>
  <si>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</si>
  <si>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</si>
  <si>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</si>
  <si>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</si>
  <si>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</si>
  <si>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</si>
  <si>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</si>
  <si>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</si>
  <si>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</si>
  <si>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</si>
  <si>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</si>
  <si>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</si>
  <si>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</si>
  <si>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</si>
  <si>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</si>
  <si>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</si>
  <si>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</si>
  <si>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</si>
  <si>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</si>
  <si>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</si>
  <si>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</si>
  <si>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</si>
  <si>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</si>
  <si>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</si>
  <si>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</si>
  <si>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</si>
  <si>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</si>
  <si>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</si>
  <si>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</si>
  <si>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</si>
  <si>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</si>
  <si>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</si>
  <si>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</si>
  <si>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</si>
  <si>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</si>
  <si>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</si>
  <si>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</si>
  <si>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</si>
  <si>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</si>
  <si>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</si>
  <si>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</si>
  <si>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</si>
  <si>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</si>
  <si>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</si>
  <si>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</si>
  <si>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</si>
  <si>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</si>
  <si>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</si>
  <si>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</si>
  <si>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</si>
  <si>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</si>
  <si>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</si>
  <si>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</si>
  <si>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</si>
  <si>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</si>
  <si>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</si>
  <si>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</si>
  <si>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</si>
  <si>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</si>
  <si>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</si>
  <si>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</si>
  <si>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</si>
  <si>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</si>
  <si>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</si>
  <si>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</si>
  <si>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</si>
  <si>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</si>
  <si>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</si>
  <si>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</si>
  <si>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</si>
  <si>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</si>
  <si>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</si>
  <si>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</si>
  <si>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</si>
  <si>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</si>
  <si>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</si>
  <si>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</si>
  <si>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</si>
  <si>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</si>
  <si>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</si>
  <si>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</si>
  <si>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</si>
  <si>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</si>
  <si>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</si>
  <si>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</si>
  <si>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</si>
  <si>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</si>
  <si>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</si>
  <si>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</si>
  <si>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</si>
  <si>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</si>
  <si>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</si>
  <si>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</si>
  <si>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</si>
  <si>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</si>
  <si>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</si>
  <si>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</si>
  <si>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</si>
  <si>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</si>
  <si>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</si>
  <si>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</si>
  <si>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</si>
  <si>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</si>
  <si>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</si>
  <si>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</si>
  <si>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</si>
  <si>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</si>
  <si>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</si>
  <si>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</si>
  <si>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</si>
  <si>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</si>
  <si>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</si>
  <si>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</si>
  <si>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</si>
  <si>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</si>
  <si>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</si>
  <si>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</si>
  <si>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</si>
  <si>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</si>
  <si>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</si>
  <si>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</si>
  <si>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</si>
  <si>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</si>
  <si>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</si>
  <si>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</si>
  <si>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</si>
  <si>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</si>
  <si>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</si>
  <si>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</si>
  <si>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</si>
  <si>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</si>
  <si>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</si>
  <si>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</si>
  <si>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</si>
  <si>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</si>
  <si>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</si>
  <si>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</si>
  <si>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</si>
  <si>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</si>
  <si>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</si>
  <si>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</si>
  <si>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</si>
  <si>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</si>
  <si>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</si>
  <si>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</si>
  <si>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</si>
  <si>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</si>
  <si>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</si>
  <si>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</si>
  <si>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</si>
  <si>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</si>
  <si>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</si>
  <si>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</si>
  <si>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</si>
  <si>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</si>
  <si>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</si>
  <si>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</si>
  <si>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</si>
  <si>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</si>
  <si>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</si>
  <si>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</si>
  <si>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</si>
  <si>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</si>
  <si>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</si>
  <si>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</si>
  <si>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</si>
  <si>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</si>
  <si>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</si>
  <si>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</si>
  <si>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</si>
  <si>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</si>
  <si>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</si>
  <si>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</si>
  <si>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</si>
  <si>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</si>
  <si>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</si>
  <si>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</si>
  <si>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</si>
  <si>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</si>
  <si>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</si>
  <si>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</si>
  <si>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</si>
  <si>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</si>
  <si>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</si>
  <si>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</si>
  <si>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</si>
  <si>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</si>
  <si>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</si>
  <si>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</si>
  <si>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</si>
  <si>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</si>
  <si>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</si>
  <si>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</si>
  <si>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</si>
  <si>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</si>
  <si>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</si>
  <si>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</si>
  <si>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</si>
  <si>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</si>
  <si>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</si>
  <si>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</si>
  <si>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</si>
  <si>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</si>
  <si>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</si>
  <si>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</si>
  <si>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</si>
  <si>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</si>
  <si>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</si>
  <si>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</si>
  <si>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</si>
  <si>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</si>
  <si>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</si>
  <si>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</si>
  <si>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</si>
  <si>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</si>
  <si>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</si>
  <si>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</si>
  <si>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</si>
  <si>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</si>
  <si>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</si>
  <si>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</si>
  <si>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</si>
  <si>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</si>
  <si>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</si>
  <si>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</si>
  <si>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</si>
  <si>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</si>
  <si>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</si>
  <si>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</si>
  <si>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</si>
  <si>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</si>
  <si>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</si>
  <si>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</si>
  <si>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</si>
  <si>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</si>
  <si>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</si>
  <si>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</si>
  <si>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</si>
  <si>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</si>
  <si>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</si>
  <si>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</si>
  <si>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</si>
  <si>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</si>
  <si>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</si>
  <si>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</si>
  <si>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</si>
  <si>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</si>
  <si>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</si>
  <si>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</si>
  <si>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</si>
  <si>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</si>
  <si>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</si>
  <si>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</si>
  <si>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</si>
  <si>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</si>
  <si>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</si>
  <si>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</si>
  <si>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</si>
  <si>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</si>
  <si>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</si>
  <si>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</si>
  <si>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</si>
  <si>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</si>
  <si>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</si>
  <si>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</si>
  <si>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</si>
  <si>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</si>
  <si>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</si>
  <si>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</si>
  <si>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</si>
  <si>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</si>
  <si>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</si>
  <si>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</si>
  <si>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</si>
  <si>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</si>
  <si>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</si>
  <si>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</si>
  <si>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</si>
  <si>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</si>
  <si>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</si>
  <si>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</si>
  <si>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</si>
  <si>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</si>
  <si>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</si>
  <si>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</si>
  <si>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</si>
  <si>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</si>
  <si>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</si>
  <si>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</si>
  <si>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</si>
  <si>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</si>
  <si>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</si>
  <si>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</si>
  <si>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</si>
  <si>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</si>
  <si>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</si>
  <si>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</si>
  <si>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</si>
  <si>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</si>
  <si>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</si>
  <si>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</si>
  <si>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</si>
  <si>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</si>
  <si>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</si>
  <si>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</si>
  <si>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</si>
  <si>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</si>
  <si>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</si>
  <si>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</si>
  <si>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</si>
  <si>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</si>
  <si>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</si>
  <si>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</si>
  <si>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</si>
  <si>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</si>
  <si>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</si>
  <si>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</si>
  <si>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</si>
  <si>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</si>
  <si>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</si>
  <si>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</si>
  <si>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</si>
  <si>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</si>
  <si>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</si>
  <si>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</si>
  <si>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</si>
  <si>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</si>
  <si>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</si>
  <si>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</si>
  <si>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</si>
  <si>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</si>
  <si>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</si>
  <si>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</si>
  <si>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</si>
  <si>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</si>
  <si>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</si>
  <si>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</si>
  <si>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</si>
  <si>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</si>
  <si>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</si>
  <si>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</si>
  <si>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</si>
  <si>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</si>
  <si>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</si>
  <si>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</si>
  <si>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</si>
  <si>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</si>
  <si>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</si>
  <si>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</si>
  <si>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</si>
  <si>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</si>
  <si>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</si>
  <si>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</si>
  <si>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</si>
  <si>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</si>
  <si>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</si>
  <si>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</si>
  <si>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</si>
  <si>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</si>
  <si>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</si>
  <si>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</si>
  <si>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</si>
  <si>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</si>
  <si>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</si>
  <si>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</si>
  <si>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</si>
  <si>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</si>
  <si>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</si>
  <si>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</si>
  <si>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</si>
  <si>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</si>
  <si>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</si>
  <si>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</si>
  <si>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</si>
  <si>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</si>
  <si>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</si>
  <si>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</si>
  <si>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</si>
  <si>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</si>
  <si>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</si>
  <si>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</si>
  <si>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</si>
  <si>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</si>
  <si>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</si>
  <si>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</si>
  <si>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</si>
  <si>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</si>
  <si>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</si>
  <si>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</si>
  <si>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</si>
  <si>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</si>
  <si>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</si>
  <si>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</si>
  <si>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</si>
  <si>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</si>
  <si>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</si>
  <si>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</si>
  <si>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</si>
  <si>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</si>
  <si>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</si>
  <si>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</si>
  <si>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</si>
  <si>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</si>
  <si>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</si>
  <si>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</si>
  <si>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</si>
  <si>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</si>
  <si>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</si>
  <si>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</si>
  <si>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</si>
  <si>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</si>
  <si>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</si>
  <si>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</si>
  <si>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</si>
  <si>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</si>
  <si>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</si>
  <si>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</si>
  <si>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</si>
  <si>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</si>
  <si>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</si>
  <si>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</si>
  <si>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</si>
  <si>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</si>
  <si>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</si>
  <si>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</si>
  <si>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</si>
  <si>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</si>
  <si>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</si>
  <si>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</si>
  <si>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</si>
  <si>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</si>
  <si>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</si>
  <si>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</si>
  <si>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</si>
  <si>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</si>
  <si>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</si>
  <si>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</si>
  <si>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</si>
  <si>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</si>
  <si>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</si>
  <si>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</si>
  <si>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</si>
  <si>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</si>
  <si>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</si>
  <si>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</si>
  <si>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</si>
  <si>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</si>
  <si>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</si>
  <si>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</si>
  <si>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</si>
  <si>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</si>
  <si>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</si>
  <si>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</si>
  <si>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</si>
  <si>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</si>
  <si>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</si>
  <si>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</si>
  <si>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</si>
  <si>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</si>
  <si>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</si>
  <si>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</si>
  <si>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</si>
  <si>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</si>
  <si>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</si>
  <si>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</si>
  <si>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</si>
  <si>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</si>
  <si>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</si>
  <si>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</si>
  <si>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</si>
  <si>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</si>
  <si>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</si>
  <si>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</si>
  <si>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</si>
  <si>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</si>
  <si>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</si>
  <si>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</si>
  <si>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</si>
  <si>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</si>
  <si>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</si>
  <si>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</si>
  <si>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</si>
  <si>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</si>
  <si>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</si>
  <si>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</si>
  <si>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</si>
  <si>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</si>
  <si>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</si>
  <si>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</si>
  <si>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</si>
  <si>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</si>
  <si>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</si>
  <si>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</si>
  <si>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</si>
  <si>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</si>
  <si>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</si>
  <si>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</si>
  <si>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</si>
  <si>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</si>
  <si>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</si>
  <si>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</si>
  <si>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</si>
  <si>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</si>
  <si>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</si>
  <si>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</si>
  <si>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</si>
  <si>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</si>
  <si>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</si>
  <si>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</si>
  <si>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</si>
  <si>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</si>
  <si>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</si>
  <si>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</si>
  <si>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</si>
  <si>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</si>
  <si>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</si>
  <si>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</si>
  <si>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</si>
  <si>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</si>
  <si>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</si>
  <si>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</si>
  <si>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</si>
  <si>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</si>
  <si>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</si>
  <si>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</si>
  <si>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</si>
  <si>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</si>
  <si>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</si>
  <si>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</si>
  <si>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</si>
  <si>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</si>
  <si>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</si>
  <si>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</si>
  <si>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</si>
  <si>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</si>
  <si>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</si>
  <si>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</si>
  <si>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</si>
  <si>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</si>
  <si>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</si>
  <si>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</si>
  <si>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</si>
  <si>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</si>
  <si>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</si>
  <si>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</si>
  <si>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</si>
  <si>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</si>
  <si>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</si>
  <si>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</si>
  <si>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</si>
  <si>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</si>
  <si>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</si>
  <si>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</si>
  <si>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</si>
  <si>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</si>
  <si>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</si>
  <si>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</si>
  <si>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</si>
  <si>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</si>
  <si>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</si>
  <si>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</si>
  <si>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</si>
  <si>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</si>
  <si>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</si>
  <si>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</si>
  <si>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</si>
  <si>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</si>
  <si>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</si>
  <si>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</si>
  <si>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</si>
  <si>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</si>
  <si>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</si>
  <si>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</si>
  <si>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</si>
  <si>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</si>
  <si>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</si>
  <si>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</si>
  <si>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</si>
  <si>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</si>
  <si>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</si>
  <si>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</si>
  <si>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</si>
  <si>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</si>
  <si>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</si>
  <si>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</si>
  <si>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</si>
  <si>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</si>
  <si>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</si>
  <si>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</si>
  <si>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</si>
  <si>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</si>
  <si>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</si>
  <si>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</si>
  <si>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</si>
  <si>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</si>
  <si>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</si>
  <si>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</si>
  <si>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</si>
  <si>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</si>
  <si>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</si>
  <si>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</si>
  <si>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</si>
  <si>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</si>
  <si>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</si>
  <si>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</si>
  <si>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</si>
  <si>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</si>
  <si>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</si>
  <si>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</si>
  <si>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</si>
  <si>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</si>
  <si>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</si>
  <si>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</si>
  <si>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</si>
  <si>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</si>
  <si>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</si>
  <si>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</si>
  <si>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</si>
  <si>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</si>
  <si>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</si>
  <si>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</si>
  <si>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</si>
  <si>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</si>
  <si>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</si>
  <si>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</si>
  <si>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</si>
  <si>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</si>
  <si>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</si>
  <si>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</si>
  <si>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</si>
  <si>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</si>
  <si>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</si>
  <si>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</si>
  <si>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</si>
  <si>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</si>
  <si>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</si>
  <si>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</si>
  <si>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</si>
  <si>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</si>
  <si>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</si>
  <si>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</si>
  <si>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</si>
  <si>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</si>
  <si>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</si>
  <si>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</si>
  <si>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</si>
  <si>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</si>
  <si>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</si>
  <si>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</si>
  <si>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</si>
  <si>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</si>
  <si>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</si>
  <si>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</si>
  <si>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</si>
  <si>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</si>
  <si>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</si>
  <si>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</si>
  <si>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</si>
  <si>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</si>
  <si>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</si>
  <si>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</si>
  <si>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</si>
  <si>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</si>
  <si>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</si>
  <si>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</si>
  <si>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</si>
  <si>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</si>
  <si>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</si>
  <si>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</si>
  <si>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</si>
  <si>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</si>
  <si>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</si>
  <si>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</si>
  <si>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</si>
  <si>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</si>
  <si>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</si>
  <si>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</si>
  <si>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</si>
  <si>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</si>
  <si>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</si>
  <si>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</si>
  <si>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</si>
  <si>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</si>
  <si>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</si>
  <si>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</si>
  <si>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</si>
  <si>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</si>
  <si>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</si>
  <si>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</si>
  <si>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</si>
  <si>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</si>
  <si>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</si>
  <si>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</si>
  <si>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</si>
  <si>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</si>
  <si>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</si>
  <si>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</si>
  <si>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</si>
  <si>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</si>
  <si>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</si>
  <si>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</si>
  <si>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</si>
  <si>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</si>
  <si>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</si>
  <si>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</si>
  <si>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</si>
  <si>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</si>
  <si>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</si>
  <si>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</si>
  <si>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</si>
  <si>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</si>
  <si>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</si>
  <si>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</si>
  <si>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</si>
  <si>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</si>
  <si>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</si>
  <si>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</si>
  <si>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</si>
  <si>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</si>
  <si>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</si>
  <si>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</si>
  <si>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</si>
  <si>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</si>
  <si>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</si>
  <si>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</si>
  <si>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</si>
  <si>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</si>
  <si>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</si>
  <si>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</si>
  <si>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</si>
  <si>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</si>
  <si>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</si>
  <si>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</si>
  <si>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</si>
  <si>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</si>
  <si>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</si>
  <si>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</si>
  <si>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</si>
  <si>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</si>
  <si>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</si>
  <si>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</si>
  <si>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</si>
  <si>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</si>
  <si>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</si>
  <si>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</si>
  <si>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</si>
  <si>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</si>
  <si>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</si>
  <si>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</si>
  <si>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</si>
  <si>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</si>
  <si>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</si>
  <si>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</si>
  <si>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</si>
  <si>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</si>
  <si>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</si>
  <si>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</si>
  <si>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</si>
  <si>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</si>
  <si>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</si>
  <si>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</si>
  <si>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</si>
  <si>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</si>
  <si>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</si>
  <si>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</si>
  <si>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</si>
  <si>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</si>
  <si>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</si>
  <si>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</si>
  <si>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</si>
  <si>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</si>
  <si>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</si>
  <si>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</si>
  <si>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</si>
  <si>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</si>
  <si>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</si>
  <si>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</si>
  <si>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</si>
  <si>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</si>
  <si>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</si>
  <si>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</si>
  <si>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</si>
  <si>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</si>
  <si>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</si>
  <si>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</si>
  <si>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</si>
  <si>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</si>
  <si>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</si>
  <si>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</si>
  <si>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</si>
  <si>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</si>
  <si>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</si>
  <si>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</si>
  <si>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</si>
  <si>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</si>
  <si>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</si>
  <si>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</si>
  <si>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</si>
  <si>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</si>
  <si>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</si>
  <si>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</si>
  <si>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</si>
  <si>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</si>
  <si>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</si>
  <si>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</si>
  <si>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</si>
  <si>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</si>
  <si>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</si>
  <si>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</si>
  <si>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</si>
  <si>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</si>
  <si>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</si>
  <si>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</si>
  <si>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</si>
  <si>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</si>
  <si>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</si>
  <si>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</si>
  <si>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</si>
  <si>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</si>
  <si>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</si>
  <si>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</si>
  <si>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</si>
  <si>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</si>
  <si>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</si>
  <si>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</si>
  <si>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</si>
  <si>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</si>
  <si>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</si>
  <si>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</si>
  <si>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</si>
  <si>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</si>
  <si>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</si>
  <si>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</si>
  <si>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</si>
  <si>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</si>
  <si>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</si>
  <si>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</si>
  <si>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</si>
  <si>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</si>
  <si>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</si>
  <si>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</si>
  <si>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</si>
  <si>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</si>
  <si>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</si>
  <si>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</si>
  <si>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</si>
  <si>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</si>
  <si>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</si>
  <si>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</si>
  <si>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</si>
  <si>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</si>
  <si>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</si>
  <si>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</si>
  <si>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</si>
  <si>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</si>
  <si>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</si>
  <si>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</si>
  <si>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</si>
  <si>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</si>
  <si>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</si>
  <si>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</si>
  <si>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</si>
  <si>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</si>
  <si>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</si>
  <si>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</si>
  <si>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</si>
  <si>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</si>
  <si>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</si>
  <si>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</si>
  <si>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</si>
  <si>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</si>
  <si>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</si>
  <si>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</si>
  <si>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</si>
  <si>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</si>
  <si>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</si>
  <si>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</si>
  <si>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</si>
  <si>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</si>
  <si>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</si>
  <si>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</si>
  <si>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</si>
  <si>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</si>
  <si>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</si>
  <si>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</si>
  <si>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</si>
  <si>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</si>
  <si>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</si>
  <si>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</si>
  <si>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</si>
  <si>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</si>
  <si>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</si>
  <si>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</si>
  <si>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</si>
  <si>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</si>
  <si>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</si>
  <si>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</si>
  <si>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</si>
  <si>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</si>
  <si>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</si>
  <si>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</si>
  <si>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</si>
  <si>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</si>
  <si>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</si>
  <si>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</si>
  <si>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</si>
  <si>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</si>
  <si>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</si>
  <si>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</si>
  <si>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</si>
  <si>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</si>
  <si>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</si>
  <si>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</si>
  <si>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</si>
  <si>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</si>
  <si>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</si>
  <si>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</si>
  <si>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</si>
  <si>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</si>
  <si>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</si>
  <si>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</si>
  <si>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</si>
  <si>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</si>
  <si>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</si>
  <si>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</si>
  <si>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</si>
  <si>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</si>
  <si>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</si>
  <si>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</si>
  <si>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</si>
  <si>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</si>
  <si>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</si>
  <si>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</si>
  <si>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</si>
  <si>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</si>
  <si>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</si>
  <si>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</si>
  <si>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</si>
  <si>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</si>
  <si>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</si>
  <si>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</si>
  <si>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</si>
  <si>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</si>
  <si>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</si>
  <si>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</si>
  <si>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</si>
  <si>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</si>
  <si>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</si>
  <si>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</si>
  <si>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</si>
  <si>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</si>
  <si>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</si>
  <si>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</si>
  <si>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</si>
  <si>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</si>
  <si>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</si>
  <si>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</si>
  <si>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</si>
  <si>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</si>
  <si>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</si>
  <si>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</si>
  <si>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</si>
  <si>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</si>
  <si>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</si>
  <si>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</si>
  <si>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</si>
  <si>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</si>
  <si>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</si>
  <si>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</si>
  <si>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</si>
  <si>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</si>
  <si>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</si>
  <si>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</si>
  <si>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</si>
  <si>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</si>
  <si>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</si>
  <si>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</si>
  <si>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</si>
  <si>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</si>
  <si>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</si>
  <si>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</si>
  <si>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</si>
  <si>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</si>
  <si>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</si>
  <si>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</si>
  <si>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</si>
  <si>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</si>
  <si>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</si>
  <si>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</si>
  <si>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</si>
  <si>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</si>
  <si>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</si>
  <si>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</si>
  <si>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</si>
  <si>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</si>
  <si>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</si>
  <si>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</si>
  <si>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</si>
  <si>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</si>
  <si>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</si>
  <si>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</si>
  <si>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</si>
  <si>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</si>
  <si>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</si>
  <si>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</si>
  <si>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</si>
  <si>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</si>
  <si>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</si>
  <si>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</si>
  <si>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</si>
  <si>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</si>
  <si>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</si>
  <si>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</si>
  <si>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</si>
  <si>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</si>
  <si>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</si>
  <si>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</si>
  <si>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</si>
  <si>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</si>
  <si>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</si>
  <si>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</si>
  <si>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</si>
  <si>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</si>
  <si>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</si>
  <si>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</si>
  <si>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</si>
  <si>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</si>
  <si>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</si>
  <si>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</si>
  <si>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</si>
  <si>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</si>
  <si>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</si>
  <si>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</si>
  <si>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</si>
  <si>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</si>
  <si>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</si>
  <si>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</si>
  <si>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</si>
  <si>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</si>
  <si>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</si>
  <si>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</si>
  <si>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</si>
  <si>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</si>
  <si>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</si>
  <si>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</si>
  <si>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</si>
  <si>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</si>
  <si>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</si>
  <si>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</si>
  <si>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</si>
  <si>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</si>
  <si>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</si>
  <si>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</si>
  <si>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</si>
  <si>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</si>
  <si>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</si>
  <si>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</si>
  <si>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</si>
  <si>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</si>
  <si>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</si>
  <si>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</si>
  <si>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</si>
  <si>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</si>
  <si>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</si>
  <si>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</si>
  <si>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</si>
  <si>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</si>
  <si>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</si>
  <si>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</si>
  <si>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</si>
  <si>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</si>
  <si>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</si>
  <si>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</si>
  <si>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</si>
  <si>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</si>
  <si>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</si>
  <si>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</si>
  <si>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</si>
  <si>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</si>
  <si>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</si>
  <si>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</si>
  <si>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</si>
  <si>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</si>
  <si>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</si>
  <si>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</si>
  <si>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</si>
  <si>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</si>
  <si>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</si>
  <si>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</si>
  <si>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</si>
  <si>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</si>
  <si>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</si>
  <si>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</si>
  <si>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</si>
  <si>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</si>
  <si>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</si>
  <si>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</si>
  <si>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</si>
  <si>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</si>
  <si>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</si>
  <si>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</si>
  <si>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</si>
  <si>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</si>
  <si>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</si>
  <si>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</si>
  <si>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</si>
  <si>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</si>
  <si>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</si>
  <si>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</si>
  <si>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</si>
  <si>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</si>
  <si>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</si>
  <si>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</si>
  <si>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</si>
  <si>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</si>
  <si>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</si>
  <si>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</si>
  <si>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</si>
  <si>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</si>
  <si>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</si>
  <si>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</si>
  <si>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</si>
  <si>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</si>
  <si>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</si>
  <si>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</si>
  <si>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</si>
  <si>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</si>
  <si>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</si>
  <si>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</si>
  <si>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</si>
  <si>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</si>
  <si>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</si>
  <si>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</si>
  <si>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</si>
  <si>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</si>
  <si>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</si>
  <si>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</si>
  <si>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</si>
  <si>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</si>
  <si>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</si>
  <si>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</si>
  <si>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</si>
  <si>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</si>
  <si>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</si>
  <si>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</si>
  <si>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</si>
  <si>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</si>
  <si>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</si>
  <si>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</si>
  <si>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</si>
  <si>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</si>
  <si>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</si>
  <si>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</si>
  <si>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</si>
  <si>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</si>
  <si>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</si>
  <si>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</si>
  <si>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</si>
  <si>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</si>
  <si>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</si>
  <si>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</si>
  <si>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</si>
  <si>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</si>
  <si>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</si>
  <si>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</si>
  <si>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</si>
  <si>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</si>
  <si>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</si>
  <si>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</si>
  <si>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</si>
  <si>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</si>
  <si>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</si>
  <si>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</si>
  <si>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</si>
  <si>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</si>
  <si>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</si>
  <si>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</si>
  <si>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</si>
  <si>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</si>
  <si>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</si>
  <si>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</si>
  <si>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</si>
  <si>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</si>
  <si>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</si>
  <si>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</si>
  <si>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</si>
  <si>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</si>
  <si>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</si>
  <si>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</si>
  <si>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</si>
  <si>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</si>
  <si>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</si>
  <si>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</si>
  <si>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</si>
  <si>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</si>
  <si>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</si>
  <si>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</si>
  <si>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</si>
  <si>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</si>
  <si>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</si>
  <si>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</si>
  <si>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</si>
  <si>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</si>
  <si>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</si>
  <si>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</si>
  <si>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</si>
  <si>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</si>
  <si>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</si>
  <si>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</si>
  <si>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</si>
  <si>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</si>
  <si>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</si>
  <si>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</si>
  <si>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</si>
  <si>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</si>
  <si>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</si>
  <si>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</si>
  <si>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</si>
  <si>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</si>
  <si>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</si>
  <si>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</si>
  <si>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</si>
  <si>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</si>
  <si>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</si>
  <si>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</si>
  <si>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</si>
  <si>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</si>
  <si>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</si>
  <si>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</si>
  <si>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</si>
  <si>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</si>
  <si>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</si>
  <si>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</si>
  <si>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</si>
  <si>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</si>
  <si>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</si>
  <si>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</si>
  <si>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</si>
  <si>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</si>
  <si>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</si>
  <si>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</si>
  <si>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</si>
  <si>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</si>
  <si>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</si>
  <si>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</si>
  <si>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</si>
  <si>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</si>
  <si>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</si>
  <si>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</si>
  <si>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</si>
  <si>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</si>
  <si>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</si>
  <si>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</si>
  <si>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</si>
  <si>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</si>
  <si>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</si>
  <si>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</si>
  <si>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</si>
  <si>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</si>
  <si>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</si>
  <si>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</si>
  <si>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</si>
  <si>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</si>
  <si>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</si>
  <si>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</si>
  <si>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</si>
  <si>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</si>
  <si>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</si>
  <si>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</si>
  <si>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</si>
  <si>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</si>
  <si>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</si>
  <si>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</si>
  <si>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</si>
  <si>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</si>
  <si>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</si>
  <si>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</si>
  <si>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</si>
  <si>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</si>
  <si>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</si>
  <si>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</si>
  <si>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</si>
  <si>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</si>
  <si>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</si>
  <si>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</si>
  <si>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</si>
  <si>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</si>
  <si>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</si>
  <si>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</si>
  <si>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</si>
  <si>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</si>
  <si>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</si>
  <si>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</si>
  <si>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</si>
  <si>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</si>
  <si>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</si>
  <si>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</si>
  <si>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</si>
  <si>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</si>
  <si>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</si>
  <si>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</si>
  <si>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</si>
  <si>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</si>
  <si>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</si>
  <si>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</si>
  <si>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</si>
  <si>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</si>
  <si>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</si>
  <si>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</si>
  <si>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</si>
  <si>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</si>
  <si>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</si>
  <si>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</si>
  <si>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</si>
  <si>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</si>
  <si>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</si>
  <si>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</si>
  <si>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</si>
  <si>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</si>
  <si>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</si>
  <si>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</si>
  <si>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</si>
  <si>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</si>
  <si>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</si>
  <si>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</si>
  <si>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</si>
  <si>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</si>
  <si>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</si>
  <si>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</si>
  <si>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</si>
  <si>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</si>
  <si>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</si>
  <si>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</si>
  <si>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</si>
  <si>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</si>
  <si>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</si>
  <si>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</si>
  <si>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</si>
  <si>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</si>
  <si>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</si>
  <si>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</si>
  <si>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</si>
  <si>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</si>
  <si>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</si>
  <si>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</si>
  <si>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</si>
  <si>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</si>
  <si>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</si>
  <si>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</si>
  <si>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</si>
  <si>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</si>
  <si>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</si>
  <si>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</si>
  <si>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</si>
  <si>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</si>
  <si>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</si>
  <si>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</si>
  <si>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</si>
  <si>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</si>
  <si>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</si>
  <si>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</si>
  <si>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</si>
  <si>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</si>
  <si>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</si>
  <si>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</si>
  <si>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</si>
  <si>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</si>
  <si>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</si>
  <si>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</si>
  <si>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</si>
  <si>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</si>
  <si>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</si>
  <si>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</si>
  <si>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</si>
  <si>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</si>
  <si>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</si>
  <si>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</si>
  <si>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</si>
  <si>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</si>
  <si>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</si>
  <si>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</si>
  <si>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</si>
  <si>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</si>
  <si>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</si>
  <si>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</si>
  <si>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</si>
  <si>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</si>
  <si>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</si>
  <si>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</si>
  <si>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</si>
  <si>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</si>
  <si>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</si>
  <si>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</si>
  <si>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</si>
  <si>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</si>
  <si>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</si>
  <si>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</si>
  <si>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</si>
  <si>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</si>
  <si>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</si>
  <si>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</si>
  <si>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</si>
  <si>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</si>
  <si>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</si>
  <si>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</si>
  <si>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</si>
  <si>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</si>
  <si>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</si>
  <si>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</si>
  <si>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</si>
  <si>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</si>
  <si>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</si>
  <si>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</si>
  <si>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</si>
  <si>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</si>
  <si>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</si>
  <si>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</si>
  <si>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</si>
  <si>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</si>
  <si>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</si>
  <si>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</si>
  <si>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</si>
  <si>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</si>
  <si>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</si>
  <si>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</si>
  <si>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</si>
  <si>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</si>
  <si>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</si>
  <si>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</si>
  <si>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</si>
  <si>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</si>
  <si>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</si>
  <si>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</si>
  <si>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</si>
  <si>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</si>
  <si>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</si>
  <si>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</si>
  <si>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</si>
  <si>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</si>
  <si>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</si>
  <si>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</si>
  <si>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</si>
  <si>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</si>
  <si>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</si>
  <si>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</si>
  <si>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</si>
  <si>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</si>
  <si>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</si>
  <si>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</si>
  <si>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</si>
  <si>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</si>
  <si>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</si>
  <si>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</si>
  <si>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</si>
  <si>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</si>
  <si>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</si>
  <si>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</si>
  <si>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</si>
  <si>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</si>
  <si>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</si>
  <si>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</si>
  <si>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</si>
  <si>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</si>
  <si>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</si>
  <si>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</si>
  <si>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</si>
  <si>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</si>
  <si>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</si>
  <si>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</si>
  <si>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</si>
  <si>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</si>
  <si>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</si>
  <si>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</si>
  <si>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</si>
  <si>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</si>
  <si>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</si>
  <si>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</si>
  <si>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</si>
  <si>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</si>
  <si>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</si>
  <si>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</si>
  <si>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</si>
  <si>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</si>
  <si>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</si>
  <si>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</si>
  <si>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</si>
  <si>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</si>
  <si>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</si>
  <si>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</si>
  <si>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</si>
  <si>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</si>
  <si>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</si>
  <si>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</si>
  <si>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</si>
  <si>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</si>
  <si>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</si>
  <si>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</si>
  <si>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</si>
  <si>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</si>
  <si>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</si>
  <si>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</si>
  <si>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</si>
  <si>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</si>
  <si>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</si>
  <si>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</si>
  <si>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</si>
  <si>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</si>
  <si>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</si>
  <si>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</si>
  <si>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</si>
  <si>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</si>
  <si>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</si>
  <si>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</si>
  <si>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</si>
  <si>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</si>
  <si>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</si>
  <si>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</si>
  <si>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</si>
  <si>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</si>
  <si>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</si>
  <si>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</si>
  <si>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</si>
  <si>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</si>
  <si>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</si>
  <si>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</si>
  <si>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</si>
  <si>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</si>
  <si>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</si>
  <si>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</si>
  <si>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</si>
  <si>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</si>
  <si>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</si>
  <si>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</si>
  <si>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</si>
  <si>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</si>
  <si>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</si>
  <si>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</si>
  <si>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</si>
  <si>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</si>
  <si>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</si>
  <si>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</si>
  <si>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</si>
  <si>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</si>
  <si>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</si>
  <si>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</si>
  <si>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</si>
  <si>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</si>
  <si>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</si>
  <si>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</si>
  <si>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</si>
  <si>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</si>
  <si>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</si>
  <si>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</si>
  <si>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</si>
  <si>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</si>
  <si>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</si>
  <si>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</si>
  <si>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</si>
  <si>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</si>
  <si>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</si>
  <si>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</si>
  <si>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</si>
  <si>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</si>
  <si>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</si>
  <si>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</si>
  <si>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</si>
  <si>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</si>
  <si>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</si>
  <si>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</si>
  <si>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</si>
  <si>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</si>
  <si>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</si>
  <si>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</si>
  <si>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</si>
  <si>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</si>
  <si>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</si>
  <si>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</si>
  <si>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</si>
  <si>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</si>
  <si>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</si>
  <si>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</si>
  <si>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</si>
  <si>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</si>
  <si>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</si>
  <si>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</si>
  <si>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</si>
  <si>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</si>
  <si>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</si>
  <si>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</si>
  <si>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</si>
  <si>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</si>
  <si>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</si>
  <si>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</si>
  <si>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</si>
  <si>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</si>
  <si>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</si>
  <si>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</si>
  <si>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</si>
  <si>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</si>
  <si>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</si>
  <si>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</si>
  <si>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</si>
  <si>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</si>
  <si>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</si>
  <si>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</si>
  <si>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</si>
  <si>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</si>
  <si>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</si>
  <si>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</si>
  <si>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</si>
  <si>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</si>
  <si>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</si>
  <si>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</si>
  <si>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</si>
  <si>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</si>
  <si>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</si>
  <si>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</si>
  <si>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</si>
  <si>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</si>
  <si>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</si>
  <si>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</si>
  <si>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</si>
  <si>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</si>
  <si>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</si>
  <si>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</si>
  <si>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</si>
  <si>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</si>
  <si>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</si>
  <si>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</si>
  <si>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</si>
  <si>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</si>
  <si>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</si>
  <si>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</si>
  <si>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</si>
  <si>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</si>
  <si>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</si>
  <si>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</si>
  <si>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</si>
  <si>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</si>
  <si>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</si>
  <si>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</si>
  <si>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</si>
  <si>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</si>
  <si>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</si>
  <si>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</si>
  <si>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</si>
  <si>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</si>
  <si>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</si>
  <si>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</si>
  <si>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</si>
  <si>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</si>
  <si>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</si>
  <si>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</si>
  <si>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</si>
  <si>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</si>
  <si>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</si>
  <si>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</si>
  <si>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</si>
  <si>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</si>
  <si>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</si>
  <si>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</si>
  <si>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</si>
  <si>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</si>
  <si>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</si>
  <si>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</si>
  <si>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</si>
  <si>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</si>
  <si>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</si>
  <si>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</si>
  <si>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</si>
  <si>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</si>
  <si>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</si>
  <si>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</si>
  <si>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</si>
  <si>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</si>
  <si>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</si>
  <si>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</si>
  <si>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</si>
  <si>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</si>
  <si>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</si>
  <si>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</si>
  <si>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</si>
  <si>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</si>
  <si>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</si>
  <si>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</si>
  <si>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</si>
  <si>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</si>
  <si>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</si>
  <si>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</si>
  <si>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</si>
  <si>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</si>
  <si>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</si>
  <si>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</si>
  <si>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</si>
  <si>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</si>
  <si>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</si>
  <si>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</si>
  <si>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</si>
  <si>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</si>
  <si>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</si>
  <si>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</si>
  <si>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</si>
  <si>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</si>
  <si>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</si>
  <si>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</si>
  <si>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</si>
  <si>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</si>
  <si>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</si>
  <si>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</si>
  <si>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</si>
  <si>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</si>
  <si>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</si>
  <si>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</si>
  <si>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</si>
  <si>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</si>
  <si>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</si>
  <si>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</si>
  <si>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</si>
  <si>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</si>
  <si>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</si>
  <si>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</si>
  <si>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</si>
  <si>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</si>
  <si>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</si>
  <si>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</si>
  <si>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</si>
  <si>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</si>
  <si>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</si>
  <si>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</si>
  <si>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</si>
  <si>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</si>
  <si>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</si>
  <si>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</si>
  <si>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</si>
  <si>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</si>
  <si>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</si>
  <si>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</si>
  <si>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</si>
  <si>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</si>
  <si>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</si>
  <si>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</si>
  <si>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</si>
  <si>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</si>
  <si>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</si>
  <si>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</si>
  <si>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</si>
  <si>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</si>
  <si>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</si>
  <si>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</si>
  <si>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</si>
  <si>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</si>
  <si>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</si>
  <si>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</si>
  <si>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</si>
  <si>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</si>
  <si>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</si>
  <si>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</si>
  <si>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</si>
  <si>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</si>
  <si>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</si>
  <si>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</si>
  <si>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</si>
  <si>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</si>
  <si>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</si>
  <si>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</si>
  <si>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</si>
  <si>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</si>
  <si>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</si>
  <si>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</si>
  <si>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</si>
  <si>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</si>
  <si>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</si>
  <si>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</si>
  <si>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</si>
  <si>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</si>
  <si>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</si>
  <si>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</si>
  <si>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</si>
  <si>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</si>
  <si>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</si>
  <si>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</si>
  <si>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</si>
  <si>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</si>
  <si>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</si>
  <si>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</si>
  <si>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</si>
  <si>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</si>
  <si>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</si>
  <si>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</si>
  <si>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</si>
  <si>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</si>
  <si>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</si>
  <si>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</si>
  <si>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</si>
  <si>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</si>
  <si>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</si>
  <si>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</si>
  <si>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</si>
  <si>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</si>
  <si>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</si>
  <si>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</si>
  <si>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</si>
  <si>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</si>
  <si>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</si>
  <si>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</si>
  <si>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</si>
  <si>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</si>
  <si>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</si>
  <si>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</si>
  <si>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</si>
  <si>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</si>
  <si>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</si>
  <si>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</si>
  <si>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</si>
  <si>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</si>
  <si>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</si>
  <si>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</si>
  <si>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</si>
  <si>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</si>
  <si>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</si>
  <si>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</si>
  <si>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</si>
  <si>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</si>
  <si>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</si>
  <si>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</si>
  <si>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</si>
  <si>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</si>
  <si>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</si>
  <si>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</si>
  <si>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</si>
  <si>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</si>
  <si>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</si>
  <si>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</si>
  <si>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</si>
  <si>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</si>
  <si>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</si>
  <si>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</si>
  <si>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</si>
  <si>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</si>
  <si>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</si>
  <si>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</si>
  <si>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</si>
  <si>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</si>
  <si>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</si>
  <si>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</si>
  <si>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</si>
  <si>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</si>
  <si>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</si>
  <si>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</si>
  <si>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</si>
  <si>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</si>
  <si>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</si>
  <si>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</si>
  <si>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</si>
  <si>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</si>
  <si>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</si>
  <si>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</si>
  <si>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</si>
  <si>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</si>
  <si>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</si>
  <si>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</si>
  <si>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</si>
  <si>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</si>
  <si>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</si>
  <si>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</si>
  <si>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</si>
  <si>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</si>
  <si>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</si>
  <si>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</si>
  <si>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</si>
  <si>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</si>
  <si>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</si>
  <si>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</si>
  <si>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</si>
  <si>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</si>
  <si>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</si>
  <si>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</si>
  <si>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</si>
  <si>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</si>
  <si>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</si>
  <si>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</si>
  <si>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</si>
  <si>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</si>
  <si>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</si>
  <si>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</si>
  <si>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</si>
  <si>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</si>
  <si>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</si>
  <si>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</si>
  <si>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</si>
  <si>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</si>
  <si>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</si>
  <si>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</si>
  <si>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</si>
  <si>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</si>
  <si>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</si>
  <si>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</si>
  <si>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</si>
  <si>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</si>
  <si>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</si>
  <si>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</si>
  <si>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</si>
  <si>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</si>
  <si>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</si>
  <si>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</si>
  <si>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</si>
  <si>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</si>
  <si>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</si>
  <si>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</si>
  <si>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</si>
  <si>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</si>
  <si>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</si>
  <si>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</si>
  <si>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</si>
  <si>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</si>
  <si>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</si>
  <si>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</si>
  <si>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</si>
  <si>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</si>
  <si>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</si>
  <si>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</si>
  <si>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</si>
  <si>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</si>
  <si>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</si>
  <si>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</si>
  <si>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</si>
  <si>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</si>
  <si>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</si>
  <si>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</si>
  <si>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</si>
  <si>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</si>
  <si>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</si>
  <si>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</si>
  <si>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</si>
  <si>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</si>
  <si>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</si>
  <si>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</si>
  <si>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</si>
  <si>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</si>
  <si>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</si>
  <si>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</si>
  <si>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</si>
  <si>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</si>
  <si>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</si>
  <si>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</si>
  <si>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</si>
  <si>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</si>
  <si>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</si>
  <si>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</si>
  <si>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</si>
  <si>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</si>
  <si>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</si>
  <si>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</si>
  <si>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</si>
  <si>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</si>
  <si>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</si>
  <si>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</si>
  <si>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</si>
  <si>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</si>
  <si>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</si>
  <si>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</si>
  <si>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</si>
  <si>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</si>
  <si>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</si>
  <si>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</si>
  <si>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</si>
  <si>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</si>
  <si>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</si>
  <si>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</si>
  <si>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</si>
  <si>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</si>
  <si>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</si>
  <si>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</si>
  <si>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</si>
  <si>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</si>
  <si>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</si>
  <si>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</si>
  <si>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</si>
  <si>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</si>
  <si>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</si>
  <si>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</si>
  <si>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</si>
  <si>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</si>
  <si>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</si>
  <si>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</si>
  <si>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</si>
  <si>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</si>
  <si>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</si>
  <si>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</si>
  <si>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</si>
  <si>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</si>
  <si>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</si>
  <si>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</si>
  <si>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</si>
  <si>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</si>
  <si>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</si>
  <si>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</si>
  <si>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</si>
  <si>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</si>
  <si>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</si>
  <si>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</si>
  <si>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</si>
  <si>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</si>
  <si>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</si>
  <si>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</si>
  <si>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</si>
  <si>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</si>
  <si>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</si>
  <si>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</si>
  <si>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</si>
  <si>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</si>
  <si>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</si>
  <si>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</si>
  <si>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</si>
  <si>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</si>
  <si>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</si>
  <si>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</si>
  <si>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</si>
  <si>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</si>
  <si>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</si>
  <si>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</si>
  <si>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</si>
  <si>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</si>
  <si>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</si>
  <si>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</si>
  <si>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</si>
  <si>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</si>
  <si>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</si>
  <si>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</si>
  <si>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</si>
  <si>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</si>
  <si>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</si>
  <si>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</si>
  <si>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</si>
  <si>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</si>
  <si>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</si>
  <si>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</si>
  <si>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</si>
  <si>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</si>
  <si>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</si>
  <si>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</si>
  <si>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</si>
  <si>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</si>
  <si>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</si>
  <si>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</si>
  <si>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</si>
  <si>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</si>
  <si>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</si>
  <si>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</si>
  <si>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</si>
  <si>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</si>
  <si>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</si>
  <si>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</si>
  <si>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</si>
  <si>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</si>
  <si>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</si>
  <si>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</si>
  <si>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</si>
  <si>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</si>
  <si>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</si>
  <si>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</si>
  <si>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</si>
  <si>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</si>
  <si>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</si>
  <si>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</si>
  <si>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</si>
  <si>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</si>
  <si>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</si>
  <si>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</si>
  <si>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</si>
  <si>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</si>
  <si>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</si>
  <si>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</si>
  <si>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</si>
  <si>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</si>
  <si>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</si>
  <si>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</si>
  <si>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</si>
  <si>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</si>
  <si>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</si>
  <si>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</si>
  <si>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</si>
  <si>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</si>
  <si>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</si>
  <si>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</si>
  <si>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</si>
  <si>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</si>
  <si>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</si>
  <si>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</si>
  <si>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</si>
  <si>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</si>
  <si>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</si>
  <si>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</si>
  <si>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</si>
  <si>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</si>
  <si>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</si>
  <si>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</si>
  <si>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</si>
  <si>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</si>
  <si>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</si>
  <si>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</si>
  <si>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</si>
  <si>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</si>
  <si>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</si>
  <si>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</si>
  <si>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</si>
  <si>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</si>
  <si>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</si>
  <si>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</si>
  <si>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</si>
  <si>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</si>
  <si>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</si>
  <si>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</si>
  <si>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</si>
  <si>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</si>
  <si>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</si>
  <si>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</si>
  <si>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</si>
  <si>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</si>
  <si>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</si>
  <si>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</si>
  <si>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</si>
  <si>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</si>
  <si>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</si>
  <si>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</si>
  <si>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</si>
  <si>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</si>
  <si>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</si>
  <si>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</si>
  <si>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</si>
  <si>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</si>
  <si>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</si>
  <si>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</si>
  <si>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</si>
  <si>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</si>
  <si>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</si>
  <si>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</si>
  <si>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</si>
  <si>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</si>
  <si>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</si>
  <si>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</si>
  <si>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</si>
  <si>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</si>
  <si>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</si>
  <si>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</si>
  <si>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</si>
  <si>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</si>
  <si>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</si>
  <si>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</si>
  <si>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</si>
  <si>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</si>
  <si>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</si>
  <si>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</si>
  <si>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</si>
  <si>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</si>
  <si>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</si>
  <si>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</si>
  <si>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</si>
  <si>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</si>
  <si>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</si>
  <si>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</si>
  <si>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</si>
  <si>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</si>
  <si>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</si>
  <si>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</si>
  <si>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</si>
  <si>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</si>
  <si>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</si>
  <si>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</si>
  <si>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</si>
  <si>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</si>
  <si>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</si>
  <si>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</si>
  <si>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</si>
  <si>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</si>
  <si>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</si>
  <si>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</si>
  <si>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</si>
  <si>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</si>
  <si>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</si>
  <si>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</si>
  <si>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</si>
  <si>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</si>
  <si>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</si>
  <si>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</si>
  <si>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</si>
  <si>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</si>
  <si>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</si>
  <si>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</si>
  <si>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</si>
  <si>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</si>
  <si>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</si>
  <si>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</si>
  <si>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</si>
  <si>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</si>
  <si>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</si>
  <si>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</si>
  <si>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</si>
  <si>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</si>
  <si>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</si>
  <si>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</si>
  <si>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</si>
  <si>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</si>
  <si>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</si>
  <si>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</si>
  <si>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</si>
  <si>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</si>
  <si>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</si>
  <si>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</si>
  <si>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</si>
  <si>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</si>
  <si>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</si>
  <si>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</si>
  <si>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</si>
  <si>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</si>
  <si>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</si>
  <si>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</si>
  <si>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</si>
  <si>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</si>
  <si>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</si>
  <si>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</si>
  <si>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</si>
  <si>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</si>
  <si>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</si>
  <si>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</si>
  <si>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</si>
  <si>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</si>
  <si>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</si>
  <si>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</si>
  <si>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</si>
  <si>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</si>
  <si>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</si>
  <si>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</si>
  <si>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</si>
  <si>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</si>
  <si>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</si>
  <si>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</si>
  <si>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</si>
  <si>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</si>
  <si>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</si>
  <si>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</si>
  <si>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</si>
  <si>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</si>
  <si>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</si>
  <si>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</si>
  <si>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</si>
  <si>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</si>
  <si>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</si>
  <si>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</si>
  <si>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</si>
  <si>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</si>
  <si>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</si>
  <si>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</si>
  <si>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</si>
  <si>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</si>
  <si>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</si>
  <si>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</si>
  <si>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</si>
  <si>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</si>
  <si>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</si>
  <si>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</si>
  <si>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</si>
  <si>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</si>
  <si>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</si>
  <si>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</si>
  <si>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</si>
  <si>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</si>
  <si>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</si>
  <si>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</si>
  <si>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</si>
  <si>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</si>
  <si>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</si>
  <si>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</si>
  <si>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</si>
  <si>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</si>
  <si>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</si>
  <si>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</si>
  <si>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</si>
  <si>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</si>
  <si>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</si>
  <si>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</si>
  <si>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</si>
  <si>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</si>
  <si>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</si>
  <si>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</si>
  <si>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</si>
  <si>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</si>
  <si>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</si>
  <si>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</si>
  <si>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</si>
  <si>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</si>
  <si>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</si>
  <si>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</si>
  <si>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</si>
  <si>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</si>
  <si>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</si>
  <si>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</si>
  <si>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</si>
  <si>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</si>
  <si>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</si>
  <si>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</si>
  <si>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</si>
  <si>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</si>
  <si>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</si>
  <si>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</si>
  <si>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</si>
  <si>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</si>
  <si>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</si>
  <si>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</si>
  <si>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</si>
  <si>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</si>
  <si>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</si>
  <si>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</si>
  <si>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</si>
  <si>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</si>
  <si>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</si>
  <si>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</si>
  <si>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</si>
  <si>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</si>
  <si>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</si>
  <si>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</si>
  <si>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</si>
  <si>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</si>
  <si>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</si>
  <si>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</si>
  <si>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</si>
  <si>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</si>
  <si>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</si>
  <si>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</si>
  <si>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</si>
  <si>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</si>
  <si>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</si>
  <si>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</si>
  <si>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</si>
  <si>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</si>
  <si>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</si>
  <si>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</si>
  <si>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</si>
  <si>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</si>
  <si>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</si>
  <si>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</si>
  <si>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</si>
  <si>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</si>
  <si>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</si>
  <si>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</si>
  <si>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</si>
  <si>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</si>
  <si>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</si>
  <si>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</si>
  <si>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</si>
  <si>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</si>
  <si>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</si>
  <si>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</si>
  <si>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</si>
  <si>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</si>
  <si>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</si>
  <si>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</si>
  <si>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</si>
  <si>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</si>
  <si>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</si>
  <si>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</si>
  <si>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</si>
  <si>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</si>
  <si>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</si>
  <si>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</si>
  <si>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</si>
  <si>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</si>
  <si>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</si>
  <si>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</si>
  <si>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</si>
  <si>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</si>
  <si>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</si>
  <si>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</si>
  <si>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</si>
  <si>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</si>
  <si>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</si>
  <si>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</si>
  <si>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</si>
  <si>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</si>
  <si>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</si>
  <si>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</si>
  <si>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</si>
  <si>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</si>
  <si>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</si>
  <si>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</si>
  <si>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</si>
  <si>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</si>
  <si>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</si>
  <si>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</si>
  <si>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</si>
  <si>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</si>
  <si>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</si>
  <si>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</si>
  <si>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</si>
  <si>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</si>
  <si>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</si>
  <si>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</si>
  <si>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</si>
  <si>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</si>
  <si>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</si>
  <si>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</si>
  <si>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</si>
  <si>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</si>
  <si>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</si>
  <si>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</si>
  <si>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</si>
  <si>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</si>
  <si>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</si>
  <si>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</si>
  <si>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</si>
  <si>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</si>
  <si>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</si>
  <si>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</si>
  <si>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</si>
  <si>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</si>
  <si>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</si>
  <si>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</si>
  <si>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</si>
  <si>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</si>
  <si>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</si>
  <si>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</si>
  <si>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</si>
  <si>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</si>
  <si>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</si>
  <si>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</si>
  <si>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</si>
  <si>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</si>
  <si>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</si>
  <si>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</si>
  <si>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</si>
  <si>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</si>
  <si>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</si>
  <si>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</si>
  <si>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</si>
  <si>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</si>
  <si>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</si>
  <si>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</si>
  <si>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</si>
  <si>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</si>
  <si>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</si>
  <si>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</si>
  <si>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</si>
  <si>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</si>
  <si>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</si>
  <si>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</si>
  <si>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</si>
  <si>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</si>
  <si>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</si>
  <si>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</si>
  <si>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</si>
  <si>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</si>
  <si>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</si>
  <si>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</si>
  <si>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</si>
  <si>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</si>
  <si>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</si>
  <si>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</si>
  <si>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</si>
  <si>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</si>
  <si>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</si>
  <si>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</si>
  <si>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</si>
  <si>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</si>
  <si>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</si>
  <si>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</si>
  <si>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</si>
  <si>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</si>
  <si>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</si>
  <si>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</si>
  <si>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</si>
  <si>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</si>
  <si>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</si>
  <si>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</si>
  <si>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</si>
  <si>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</si>
  <si>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</si>
  <si>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</si>
  <si>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</si>
  <si>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</si>
  <si>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</si>
  <si>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</si>
  <si>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</si>
  <si>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</si>
  <si>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</si>
  <si>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</si>
  <si>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</si>
  <si>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</si>
  <si>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</si>
  <si>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</si>
  <si>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</si>
  <si>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</si>
  <si>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</si>
  <si>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</si>
  <si>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</si>
  <si>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</si>
  <si>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</si>
  <si>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</si>
  <si>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</si>
  <si>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</si>
  <si>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</si>
  <si>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</si>
  <si>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</si>
  <si>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</si>
  <si>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</si>
  <si>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</si>
  <si>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</si>
  <si>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</si>
  <si>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</si>
  <si>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</si>
  <si>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</si>
  <si>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</si>
  <si>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</si>
  <si>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</si>
  <si>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</si>
  <si>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</si>
  <si>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</si>
  <si>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</si>
  <si>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</si>
  <si>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</si>
  <si>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</si>
  <si>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</si>
  <si>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</si>
  <si>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</si>
  <si>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</si>
  <si>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</si>
  <si>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</si>
  <si>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</si>
  <si>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</si>
  <si>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</si>
  <si>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</si>
  <si>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</si>
  <si>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</si>
  <si>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</si>
  <si>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</si>
  <si>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</si>
  <si>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</si>
  <si>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</si>
  <si>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</si>
  <si>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</si>
  <si>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</si>
  <si>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</si>
  <si>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</si>
  <si>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</si>
  <si>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</si>
  <si>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</si>
  <si>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</si>
  <si>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</si>
  <si>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</si>
  <si>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</si>
  <si>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</si>
  <si>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</si>
  <si>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</si>
  <si>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</si>
  <si>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</si>
  <si>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</si>
  <si>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</si>
  <si>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</si>
  <si>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</si>
  <si>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</si>
  <si>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</si>
  <si>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</si>
  <si>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</si>
  <si>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</si>
  <si>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</si>
  <si>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</si>
  <si>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</si>
  <si>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</si>
  <si>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</si>
  <si>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</si>
  <si>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</si>
  <si>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</si>
  <si>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</si>
  <si>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</si>
  <si>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</si>
  <si>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</si>
  <si>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</si>
  <si>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</si>
  <si>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</si>
  <si>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</si>
  <si>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</si>
  <si>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</si>
  <si>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</si>
  <si>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</si>
  <si>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</si>
  <si>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</si>
  <si>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</si>
  <si>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</si>
  <si>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</si>
  <si>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</si>
  <si>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</si>
  <si>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</si>
  <si>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</si>
  <si>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</si>
  <si>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</si>
  <si>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</si>
  <si>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</si>
  <si>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</si>
  <si>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</si>
  <si>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</si>
  <si>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</si>
  <si>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</si>
  <si>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</si>
  <si>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</si>
  <si>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</si>
  <si>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</si>
  <si>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</si>
  <si>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</si>
  <si>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</si>
  <si>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</si>
  <si>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</si>
  <si>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</si>
  <si>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</si>
  <si>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</si>
  <si>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</si>
  <si>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</si>
  <si>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</si>
  <si>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</si>
  <si>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</si>
  <si>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</si>
  <si>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</si>
  <si>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</si>
  <si>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</si>
  <si>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</si>
  <si>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</si>
  <si>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</si>
  <si>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</si>
  <si>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</si>
  <si>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</si>
  <si>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</si>
  <si>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</si>
  <si>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</si>
  <si>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</si>
  <si>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</si>
  <si>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</si>
  <si>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</si>
  <si>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</si>
  <si>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</si>
  <si>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</si>
  <si>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</si>
  <si>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</si>
  <si>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</si>
  <si>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</si>
  <si>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</si>
  <si>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</si>
  <si>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</si>
  <si>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</si>
  <si>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</si>
  <si>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</si>
  <si>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</si>
  <si>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</si>
  <si>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</si>
  <si>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</si>
  <si>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</si>
  <si>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</si>
  <si>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</si>
  <si>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</si>
  <si>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</si>
  <si>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</si>
  <si>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</si>
  <si>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</si>
  <si>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</si>
  <si>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</si>
  <si>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</si>
  <si>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</si>
  <si>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</si>
  <si>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</si>
  <si>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</si>
  <si>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</si>
  <si>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</si>
  <si>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</si>
  <si>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</si>
  <si>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</si>
  <si>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</si>
  <si>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</si>
  <si>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</si>
  <si>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</si>
  <si>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</si>
  <si>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</si>
  <si>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</si>
  <si>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</si>
  <si>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</si>
  <si>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</si>
  <si>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</si>
  <si>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</si>
  <si>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</si>
  <si>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</si>
  <si>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</si>
  <si>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</si>
  <si>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</si>
  <si>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</si>
  <si>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</si>
  <si>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</si>
  <si>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</si>
  <si>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</si>
  <si>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</si>
  <si>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</si>
  <si>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</si>
  <si>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</si>
  <si>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</si>
  <si>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</si>
  <si>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</si>
  <si>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</si>
  <si>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</si>
  <si>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</si>
  <si>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</si>
  <si>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</si>
  <si>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</si>
  <si>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</si>
  <si>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</si>
  <si>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</si>
  <si>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</si>
  <si>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</si>
  <si>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</si>
  <si>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</si>
  <si>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</si>
  <si>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</si>
  <si>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</si>
  <si>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</si>
  <si>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</si>
  <si>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</si>
  <si>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</si>
  <si>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</si>
  <si>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</si>
  <si>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</si>
  <si>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</si>
  <si>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</si>
  <si>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</si>
  <si>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</si>
  <si>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</si>
  <si>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</si>
  <si>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</si>
  <si>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</si>
  <si>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</si>
  <si>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</si>
  <si>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</si>
  <si>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</si>
  <si>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</si>
  <si>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</si>
  <si>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</si>
  <si>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</si>
  <si>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</si>
  <si>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</si>
  <si>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</si>
  <si>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</si>
  <si>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</si>
  <si>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</si>
  <si>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</si>
  <si>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</si>
  <si>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</si>
  <si>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</si>
  <si>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</si>
  <si>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</si>
  <si>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</si>
  <si>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</si>
  <si>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</si>
  <si>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</si>
  <si>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</si>
  <si>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</si>
  <si>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</si>
  <si>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</si>
  <si>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</si>
  <si>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</si>
  <si>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</si>
  <si>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</si>
  <si>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</si>
  <si>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</si>
  <si>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</si>
  <si>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</si>
  <si>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</si>
  <si>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</si>
  <si>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</si>
  <si>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</si>
  <si>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</si>
  <si>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</si>
  <si>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</si>
  <si>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</si>
  <si>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</si>
  <si>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</si>
  <si>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</si>
  <si>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</si>
  <si>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</si>
  <si>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</si>
  <si>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</si>
  <si>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</si>
  <si>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</si>
  <si>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</si>
  <si>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</si>
  <si>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</si>
  <si>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</si>
  <si>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</si>
  <si>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</si>
  <si>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</si>
  <si>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</si>
  <si>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</si>
  <si>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</si>
  <si>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</si>
  <si>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</si>
  <si>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</si>
  <si>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</si>
  <si>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</si>
  <si>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</si>
  <si>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</si>
  <si>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</si>
  <si>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</si>
  <si>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</si>
  <si>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</si>
  <si>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</si>
  <si>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</si>
  <si>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</si>
  <si>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</si>
  <si>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</si>
  <si>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</si>
  <si>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</si>
  <si>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</si>
  <si>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</si>
  <si>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</si>
  <si>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</si>
  <si>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</si>
  <si>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</si>
  <si>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</si>
  <si>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</si>
  <si>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</si>
  <si>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</si>
  <si>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</si>
  <si>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</si>
  <si>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</si>
  <si>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</si>
  <si>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</si>
  <si>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</si>
  <si>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</si>
  <si>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</si>
  <si>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</si>
  <si>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</si>
  <si>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</si>
  <si>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</si>
  <si>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</si>
  <si>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</si>
  <si>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</si>
  <si>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</si>
  <si>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</si>
  <si>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</si>
  <si>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</si>
  <si>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</si>
  <si>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</si>
  <si>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</si>
  <si>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</si>
  <si>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</si>
  <si>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</si>
  <si>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</si>
  <si>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</si>
  <si>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</si>
  <si>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</si>
  <si>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</si>
  <si>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</si>
  <si>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</si>
  <si>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</si>
  <si>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</si>
  <si>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</si>
  <si>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</si>
  <si>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</si>
  <si>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</si>
  <si>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</si>
  <si>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</si>
  <si>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</si>
  <si>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</si>
  <si>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</si>
  <si>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</si>
  <si>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</si>
  <si>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</si>
  <si>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</si>
  <si>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</si>
  <si>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</si>
  <si>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</si>
  <si>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</si>
  <si>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</si>
  <si>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</si>
  <si>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</si>
  <si>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</si>
  <si>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</si>
  <si>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</si>
  <si>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</si>
  <si>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</si>
  <si>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</si>
  <si>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</si>
  <si>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</si>
  <si>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</si>
  <si>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</si>
  <si>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</si>
  <si>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</si>
  <si>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</si>
  <si>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</si>
  <si>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</si>
  <si>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</si>
  <si>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</si>
  <si>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</si>
  <si>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</si>
  <si>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</si>
  <si>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</si>
  <si>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</si>
  <si>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</si>
  <si>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</si>
  <si>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</si>
  <si>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</si>
  <si>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</si>
  <si>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</si>
  <si>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</si>
  <si>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</si>
  <si>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</si>
  <si>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</si>
  <si>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</si>
  <si>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</si>
  <si>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</si>
  <si>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</si>
  <si>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</si>
  <si>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</si>
  <si>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</si>
  <si>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</si>
  <si>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</si>
  <si>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</si>
  <si>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</si>
  <si>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</si>
  <si>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</si>
  <si>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</si>
  <si>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</si>
  <si>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</si>
  <si>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</si>
  <si>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</si>
  <si>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</si>
  <si>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</si>
  <si>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</si>
  <si>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</si>
  <si>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</si>
  <si>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</si>
  <si>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</si>
  <si>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</si>
  <si>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</si>
  <si>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</si>
  <si>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</si>
  <si>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</si>
  <si>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</si>
  <si>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</si>
  <si>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</si>
  <si>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</si>
  <si>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</si>
  <si>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</si>
  <si>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</si>
  <si>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</si>
  <si>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</si>
  <si>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</si>
  <si>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</si>
  <si>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</si>
  <si>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</si>
  <si>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</si>
  <si>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</si>
  <si>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</si>
  <si>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</si>
  <si>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</si>
  <si>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</si>
  <si>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</si>
  <si>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</si>
  <si>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</si>
  <si>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</si>
  <si>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</si>
  <si>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</si>
  <si>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</si>
  <si>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</si>
  <si>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</si>
  <si>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</si>
  <si>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</si>
  <si>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</si>
  <si>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</si>
  <si>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</si>
  <si>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</si>
  <si>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</si>
  <si>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</si>
  <si>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</si>
  <si>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</si>
  <si>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</si>
  <si>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</si>
  <si>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</si>
  <si>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</si>
  <si>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</si>
  <si>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</si>
  <si>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</si>
  <si>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</si>
  <si>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</si>
  <si>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</si>
  <si>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</si>
  <si>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</si>
  <si>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</si>
  <si>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</si>
  <si>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</si>
  <si>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</si>
  <si>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</si>
  <si>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</si>
  <si>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</si>
  <si>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</si>
  <si>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</si>
  <si>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</si>
  <si>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</si>
  <si>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</si>
  <si>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</si>
  <si>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</si>
  <si>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</si>
  <si>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</si>
  <si>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</si>
  <si>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</si>
  <si>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</si>
  <si>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</si>
  <si>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</si>
  <si>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</si>
  <si>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</si>
  <si>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</si>
  <si>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</si>
  <si>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</si>
  <si>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</si>
  <si>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</si>
  <si>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</si>
  <si>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</si>
  <si>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</si>
  <si>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</si>
  <si>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</si>
  <si>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</si>
  <si>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</si>
  <si>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</si>
  <si>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</si>
  <si>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</si>
  <si>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</si>
  <si>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</si>
  <si>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</si>
  <si>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</si>
  <si>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</si>
  <si>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</si>
  <si>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</si>
  <si>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</si>
  <si>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</si>
  <si>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</si>
  <si>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</si>
  <si>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</si>
  <si>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</si>
  <si>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</si>
  <si>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</si>
  <si>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</si>
  <si>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</si>
  <si>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</si>
  <si>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</si>
  <si>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</si>
  <si>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</si>
  <si>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</si>
  <si>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</si>
  <si>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</si>
  <si>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</si>
  <si>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</si>
  <si>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</si>
  <si>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</si>
  <si>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</si>
  <si>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</si>
  <si>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</si>
  <si>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</si>
  <si>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</si>
  <si>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</si>
  <si>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</si>
  <si>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</si>
  <si>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</si>
  <si>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</si>
  <si>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</si>
  <si>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</si>
  <si>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</si>
  <si>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</si>
  <si>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</si>
  <si>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</si>
  <si>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</si>
  <si>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</si>
  <si>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</si>
  <si>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</si>
  <si>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</si>
  <si>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</si>
  <si>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</si>
  <si>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</si>
  <si>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</si>
  <si>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</si>
  <si>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</si>
  <si>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</si>
  <si>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</si>
  <si>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</si>
  <si>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</si>
  <si>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</si>
  <si>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</si>
  <si>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</si>
  <si>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</si>
  <si>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</si>
  <si>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</si>
  <si>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</si>
  <si>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</si>
  <si>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</si>
  <si>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</si>
  <si>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</si>
  <si>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</si>
  <si>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</si>
  <si>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</si>
  <si>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</si>
  <si>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</si>
  <si>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</si>
  <si>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</si>
  <si>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</si>
  <si>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</si>
  <si>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</si>
  <si>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</si>
  <si>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</si>
  <si>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</si>
  <si>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</si>
  <si>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</si>
  <si>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</si>
  <si>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</si>
  <si>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</si>
  <si>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</si>
  <si>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</si>
  <si>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</si>
  <si>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</si>
  <si>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</si>
  <si>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</si>
  <si>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</si>
  <si>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</si>
  <si>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</si>
  <si>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</si>
  <si>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</si>
  <si>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</si>
  <si>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</si>
  <si>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</si>
  <si>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</si>
  <si>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</si>
  <si>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</si>
  <si>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</si>
  <si>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</si>
  <si>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</si>
  <si>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</si>
  <si>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</si>
  <si>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</si>
  <si>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</si>
  <si>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</si>
  <si>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</si>
  <si>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</si>
  <si>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</si>
  <si>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</si>
  <si>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</si>
  <si>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</si>
  <si>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</si>
  <si>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</si>
  <si>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</si>
  <si>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</si>
  <si>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</si>
  <si>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</si>
  <si>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</si>
  <si>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</si>
  <si>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</si>
  <si>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</si>
  <si>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</si>
  <si>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</si>
  <si>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</si>
  <si>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</si>
  <si>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</si>
  <si>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</si>
  <si>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</si>
  <si>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</si>
  <si>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</si>
  <si>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</si>
  <si>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</si>
  <si>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</si>
  <si>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</si>
  <si>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</si>
  <si>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</si>
  <si>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</si>
  <si>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</si>
  <si>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</si>
  <si>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</si>
  <si>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</si>
  <si>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</si>
  <si>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</si>
  <si>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</si>
  <si>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</si>
  <si>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</si>
  <si>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</si>
  <si>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</si>
  <si>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</si>
  <si>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</si>
  <si>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</si>
  <si>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</si>
  <si>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</si>
  <si>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</si>
  <si>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</si>
  <si>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</si>
  <si>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</si>
  <si>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</si>
  <si>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</si>
  <si>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</si>
  <si>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</si>
  <si>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</si>
  <si>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</si>
  <si>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</si>
  <si>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</si>
  <si>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</si>
  <si>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</si>
  <si>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</si>
  <si>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</si>
  <si>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</si>
  <si>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</si>
  <si>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</si>
  <si>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</si>
  <si>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</si>
  <si>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</si>
  <si>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</si>
  <si>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</si>
  <si>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</si>
  <si>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</si>
  <si>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</si>
  <si>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</si>
  <si>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</si>
  <si>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</si>
  <si>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</si>
  <si>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</si>
  <si>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</si>
  <si>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</si>
  <si>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</si>
  <si>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</si>
  <si>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</si>
  <si>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</si>
  <si>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</si>
  <si>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</si>
  <si>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</si>
  <si>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</si>
  <si>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</si>
  <si>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</si>
  <si>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</si>
  <si>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</si>
  <si>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</si>
  <si>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</si>
  <si>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</si>
  <si>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</si>
  <si>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</si>
  <si>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</si>
  <si>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</si>
  <si>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</si>
  <si>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</si>
  <si>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</si>
  <si>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</si>
  <si>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</si>
  <si>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</si>
  <si>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</si>
  <si>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</si>
  <si>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</si>
  <si>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</si>
  <si>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</si>
  <si>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</si>
  <si>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</si>
  <si>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</si>
  <si>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</si>
  <si>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</si>
  <si>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</si>
  <si>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</si>
  <si>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</si>
  <si>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</si>
  <si>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</si>
  <si>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</si>
  <si>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</si>
  <si>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</si>
  <si>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</si>
  <si>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</si>
  <si>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</si>
  <si>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</si>
  <si>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</si>
  <si>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</si>
  <si>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</si>
  <si>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</si>
  <si>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</si>
  <si>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</si>
  <si>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</si>
  <si>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</si>
  <si>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</si>
  <si>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</si>
  <si>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</si>
  <si>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</si>
  <si>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</si>
  <si>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</si>
  <si>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</si>
  <si>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</si>
  <si>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</si>
  <si>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</si>
  <si>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</si>
  <si>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</si>
  <si>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</si>
  <si>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</si>
  <si>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</si>
  <si>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</si>
  <si>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</si>
  <si>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</si>
  <si>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</si>
  <si>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</si>
  <si>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</si>
  <si>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</si>
  <si>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</si>
  <si>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</si>
  <si>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</si>
  <si>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</si>
  <si>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</si>
  <si>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</si>
  <si>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</si>
  <si>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</si>
  <si>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</si>
  <si>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</si>
  <si>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</si>
  <si>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</si>
  <si>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</si>
  <si>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</si>
  <si>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</si>
  <si>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</si>
  <si>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</si>
  <si>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</si>
  <si>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</si>
  <si>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</si>
  <si>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</si>
  <si>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</si>
  <si>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</si>
  <si>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</si>
  <si>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</si>
  <si>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</si>
  <si>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</si>
  <si>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</si>
  <si>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</si>
  <si>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</si>
  <si>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</si>
  <si>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</si>
  <si>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</si>
  <si>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</si>
  <si>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</si>
  <si>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</si>
  <si>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</si>
  <si>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</si>
  <si>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</si>
  <si>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</si>
  <si>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</si>
  <si>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</si>
  <si>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</si>
  <si>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</si>
  <si>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</si>
  <si>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</si>
  <si>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</si>
  <si>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</si>
  <si>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</si>
  <si>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</si>
  <si>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</si>
  <si>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</si>
  <si>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</si>
  <si>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</si>
  <si>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</si>
  <si>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</si>
  <si>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</si>
  <si>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</si>
  <si>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</si>
  <si>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</si>
  <si>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</si>
  <si>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</si>
  <si>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</si>
  <si>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</si>
  <si>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</si>
  <si>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</si>
  <si>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</si>
  <si>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</si>
  <si>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</si>
  <si>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</si>
  <si>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</si>
  <si>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</si>
  <si>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</si>
  <si>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</si>
  <si>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</si>
  <si>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</si>
  <si>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</si>
  <si>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</si>
  <si>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</si>
  <si>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</si>
  <si>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</si>
  <si>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</si>
  <si>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</si>
  <si>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</si>
  <si>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</si>
  <si>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</si>
  <si>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</si>
  <si>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</si>
  <si>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</si>
  <si>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</si>
  <si>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</si>
  <si>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</si>
  <si>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</si>
  <si>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</si>
  <si>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</si>
  <si>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</si>
  <si>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</si>
  <si>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</si>
  <si>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</si>
  <si>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</si>
  <si>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</si>
  <si>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</si>
  <si>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</si>
  <si>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</si>
  <si>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</si>
  <si>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</si>
  <si>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</si>
  <si>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</si>
  <si>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</si>
  <si>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</si>
  <si>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</si>
  <si>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</si>
  <si>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</si>
  <si>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</si>
  <si>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</si>
  <si>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</si>
  <si>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</si>
  <si>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</si>
  <si>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</si>
  <si>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</si>
  <si>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</si>
  <si>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</si>
  <si>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</si>
  <si>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</si>
  <si>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</si>
  <si>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</si>
  <si>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</si>
  <si>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</si>
  <si>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</si>
  <si>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</si>
  <si>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</si>
  <si>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</si>
  <si>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</si>
  <si>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</si>
  <si>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</si>
  <si>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</si>
  <si>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</si>
  <si>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</si>
  <si>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</si>
  <si>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</si>
  <si>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</si>
  <si>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</si>
  <si>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</si>
  <si>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</si>
  <si>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</si>
  <si>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</si>
  <si>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</si>
  <si>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</si>
  <si>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</si>
  <si>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</si>
  <si>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</si>
  <si>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</si>
  <si>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</si>
  <si>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</si>
  <si>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</si>
  <si>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</si>
  <si>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</si>
  <si>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</si>
  <si>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</si>
  <si>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</si>
  <si>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</si>
  <si>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</si>
  <si>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</si>
  <si>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</si>
  <si>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</si>
  <si>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</si>
  <si>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</si>
  <si>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</si>
  <si>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</si>
  <si>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</si>
  <si>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</si>
  <si>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</si>
  <si>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</si>
  <si>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</si>
  <si>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</si>
  <si>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</si>
  <si>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</si>
  <si>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</si>
  <si>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</si>
  <si>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</si>
  <si>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</si>
  <si>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</si>
  <si>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</si>
  <si>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</si>
  <si>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</si>
  <si>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</si>
  <si>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</si>
  <si>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</si>
  <si>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</si>
  <si>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</si>
  <si>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</si>
  <si>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</si>
  <si>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</si>
  <si>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</si>
  <si>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</si>
  <si>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</si>
  <si>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</si>
  <si>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</si>
  <si>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</si>
  <si>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</si>
  <si>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</si>
  <si>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</si>
  <si>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</si>
  <si>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</si>
  <si>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</si>
  <si>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</si>
  <si>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</si>
  <si>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</si>
  <si>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</si>
  <si>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</si>
  <si>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</si>
  <si>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</si>
  <si>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</si>
  <si>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</si>
  <si>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</si>
  <si>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</si>
  <si>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</si>
  <si>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</si>
  <si>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</si>
  <si>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</si>
  <si>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</si>
  <si>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</si>
  <si>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</si>
  <si>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</si>
  <si>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</si>
  <si>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</si>
  <si>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</si>
  <si>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</si>
  <si>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</si>
  <si>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</si>
  <si>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</si>
  <si>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</si>
  <si>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</si>
  <si>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</si>
  <si>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</si>
  <si>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</si>
  <si>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</si>
  <si>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</si>
  <si>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</si>
  <si>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</si>
  <si>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</si>
  <si>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</si>
  <si>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</si>
  <si>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</si>
  <si>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</si>
  <si>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</si>
  <si>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</si>
  <si>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</si>
  <si>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</si>
  <si>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</si>
  <si>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</si>
  <si>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</si>
  <si>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</si>
  <si>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</si>
  <si>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</si>
  <si>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</si>
  <si>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</si>
  <si>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</si>
  <si>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</si>
  <si>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</si>
  <si>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</si>
  <si>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</si>
  <si>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</si>
  <si>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</si>
  <si>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</si>
  <si>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</si>
  <si>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</si>
  <si>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</si>
  <si>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</si>
  <si>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</si>
  <si>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</si>
  <si>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</si>
  <si>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</si>
  <si>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</si>
  <si>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</si>
  <si>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</si>
  <si>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</si>
  <si>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</si>
  <si>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</si>
  <si>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</si>
  <si>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</si>
  <si>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</si>
  <si>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</si>
  <si>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</si>
  <si>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</si>
  <si>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</si>
  <si>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</si>
  <si>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</si>
  <si>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</si>
  <si>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</si>
  <si>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</si>
  <si>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</si>
  <si>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</si>
  <si>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</si>
  <si>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</si>
  <si>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</si>
  <si>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</si>
  <si>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</si>
  <si>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</si>
  <si>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</si>
  <si>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</si>
  <si>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</si>
  <si>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</si>
  <si>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</si>
  <si>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</si>
  <si>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</si>
  <si>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</si>
  <si>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</si>
  <si>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</si>
  <si>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</si>
  <si>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</si>
  <si>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</si>
  <si>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</si>
  <si>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</si>
  <si>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</si>
  <si>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</si>
  <si>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</si>
  <si>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</si>
  <si>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</si>
  <si>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</si>
  <si>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</si>
  <si>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</si>
  <si>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</si>
  <si>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</si>
  <si>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</si>
  <si>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</si>
  <si>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</si>
  <si>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</si>
  <si>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</si>
  <si>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</si>
  <si>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</si>
  <si>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</si>
  <si>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</si>
  <si>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</si>
  <si>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</si>
  <si>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</si>
  <si>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</si>
  <si>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</si>
  <si>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</si>
  <si>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</si>
  <si>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</si>
  <si>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</si>
  <si>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</si>
  <si>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</si>
  <si>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</si>
  <si>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</si>
  <si>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</si>
  <si>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</si>
  <si>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</si>
  <si>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</si>
  <si>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</si>
  <si>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</si>
  <si>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</si>
  <si>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</si>
  <si>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</si>
  <si>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</si>
  <si>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</si>
  <si>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</si>
  <si>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</si>
  <si>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</si>
  <si>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</si>
  <si>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</si>
  <si>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</si>
  <si>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</si>
  <si>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</si>
  <si>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</si>
  <si>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</si>
  <si>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</si>
  <si>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</si>
  <si>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</si>
  <si>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</si>
  <si>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</si>
  <si>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</si>
  <si>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</si>
  <si>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</si>
  <si>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</si>
  <si>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</si>
  <si>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</si>
  <si>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</si>
  <si>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</si>
  <si>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</si>
  <si>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</si>
  <si>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</si>
  <si>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</si>
  <si>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</si>
  <si>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</si>
  <si>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</si>
  <si>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</si>
  <si>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</si>
  <si>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</si>
  <si>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</si>
  <si>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</si>
  <si>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</si>
  <si>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</si>
  <si>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</si>
  <si>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</si>
  <si>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</si>
  <si>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</si>
  <si>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</si>
  <si>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</si>
  <si>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</si>
  <si>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</si>
  <si>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</si>
  <si>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</si>
  <si>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</si>
  <si>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</si>
  <si>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</si>
  <si>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</si>
  <si>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</si>
  <si>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</si>
  <si>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</si>
  <si>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</si>
  <si>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</si>
  <si>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</si>
  <si>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</si>
  <si>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</si>
  <si>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</si>
  <si>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</si>
  <si>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</si>
  <si>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</si>
  <si>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</si>
  <si>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</si>
  <si>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</si>
  <si>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</si>
  <si>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</si>
  <si>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</si>
  <si>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</si>
  <si>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</si>
  <si>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</si>
  <si>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</si>
  <si>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</si>
  <si>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</si>
  <si>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</si>
  <si>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</si>
  <si>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</si>
  <si>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</si>
  <si>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</si>
  <si>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</si>
  <si>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</si>
  <si>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</si>
  <si>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</si>
  <si>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</si>
  <si>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</si>
  <si>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</si>
  <si>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</si>
  <si>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</si>
  <si>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</si>
  <si>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</si>
  <si>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</si>
  <si>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</si>
  <si>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</si>
  <si>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</si>
  <si>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</si>
  <si>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</si>
  <si>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</si>
  <si>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</si>
  <si>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</si>
  <si>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</si>
  <si>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</si>
  <si>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</si>
  <si>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</si>
  <si>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</si>
  <si>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</si>
  <si>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</si>
  <si>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</si>
  <si>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</si>
  <si>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</si>
  <si>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</si>
  <si>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</si>
  <si>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</si>
  <si>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</si>
  <si>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</si>
  <si>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</si>
  <si>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</si>
  <si>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</si>
  <si>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</si>
  <si>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</si>
  <si>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</si>
  <si>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</si>
  <si>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</si>
  <si>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</si>
  <si>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</si>
  <si>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</si>
  <si>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</si>
  <si>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</si>
  <si>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</si>
  <si>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</si>
  <si>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</si>
  <si>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</si>
  <si>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</si>
  <si>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</si>
  <si>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</si>
  <si>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</si>
  <si>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</si>
  <si>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</si>
  <si>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</si>
  <si>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</si>
  <si>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</si>
  <si>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</si>
  <si>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</si>
  <si>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</si>
  <si>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</si>
  <si>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</si>
  <si>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</si>
  <si>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</si>
  <si>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</si>
  <si>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</si>
  <si>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</si>
  <si>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</si>
  <si>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</si>
  <si>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</si>
  <si>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</si>
  <si>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</si>
  <si>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</si>
  <si>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</si>
  <si>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</si>
  <si>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</si>
  <si>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</si>
  <si>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</si>
  <si>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</si>
  <si>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</si>
  <si>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</si>
  <si>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</si>
  <si>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</si>
  <si>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</si>
  <si>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</si>
  <si>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</si>
  <si>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</si>
  <si>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</si>
  <si>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</si>
  <si>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</si>
  <si>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</si>
  <si>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</si>
  <si>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</si>
  <si>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</si>
  <si>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</si>
  <si>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</si>
  <si>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</si>
  <si>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</si>
  <si>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</si>
  <si>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</si>
  <si>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</si>
  <si>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</si>
  <si>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</si>
  <si>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</si>
  <si>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</si>
  <si>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</si>
  <si>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</si>
  <si>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</si>
  <si>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</si>
  <si>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</si>
  <si>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</si>
  <si>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</si>
  <si>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</si>
  <si>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</si>
  <si>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</si>
  <si>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</si>
  <si>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</si>
  <si>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</si>
  <si>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</si>
  <si>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</si>
  <si>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</si>
  <si>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</si>
  <si>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</si>
  <si>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</si>
  <si>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</si>
  <si>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</si>
  <si>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</si>
  <si>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</si>
  <si>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</si>
  <si>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</si>
  <si>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</si>
  <si>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</si>
  <si>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</si>
  <si>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</si>
  <si>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</si>
  <si>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</si>
  <si>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</si>
  <si>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</si>
  <si>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</si>
  <si>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</si>
  <si>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</si>
  <si>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</si>
  <si>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</si>
  <si>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</si>
  <si>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</si>
  <si>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</si>
  <si>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</si>
  <si>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</si>
  <si>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</si>
  <si>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</si>
  <si>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</si>
  <si>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</si>
  <si>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</si>
  <si>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</si>
  <si>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</si>
  <si>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</si>
  <si>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</si>
  <si>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</si>
  <si>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</si>
  <si>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</si>
  <si>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</si>
  <si>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</si>
  <si>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</si>
  <si>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</si>
  <si>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</si>
  <si>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</si>
  <si>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</si>
  <si>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</si>
  <si>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</si>
  <si>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</si>
  <si>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</si>
  <si>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</si>
  <si>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</si>
  <si>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</si>
  <si>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</si>
  <si>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</si>
  <si>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</si>
  <si>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</si>
  <si>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</si>
  <si>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</si>
  <si>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</si>
  <si>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</si>
  <si>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</si>
  <si>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</si>
  <si>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</si>
  <si>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</si>
  <si>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</si>
  <si>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</si>
  <si>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</si>
  <si>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</si>
  <si>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</si>
  <si>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</si>
  <si>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</si>
  <si>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</si>
  <si>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</si>
  <si>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</si>
  <si>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</si>
  <si>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</si>
  <si>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</si>
  <si>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</si>
  <si>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</si>
  <si>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</si>
  <si>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</si>
  <si>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</si>
  <si>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</si>
  <si>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</si>
  <si>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</si>
  <si>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</si>
  <si>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</si>
  <si>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</si>
  <si>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</si>
  <si>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</si>
  <si>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</si>
  <si>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</si>
  <si>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</si>
  <si>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</si>
  <si>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</si>
  <si>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</si>
  <si>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</si>
  <si>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</si>
  <si>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</si>
  <si>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</si>
  <si>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</si>
  <si>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</si>
  <si>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</si>
  <si>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</si>
  <si>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</si>
  <si>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</si>
  <si>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</si>
  <si>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</si>
  <si>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</si>
  <si>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</si>
  <si>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</si>
  <si>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</si>
  <si>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</si>
  <si>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</si>
  <si>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</si>
  <si>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</si>
  <si>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</si>
  <si>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</si>
  <si>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</si>
  <si>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</si>
  <si>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</si>
  <si>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</si>
  <si>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</si>
  <si>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</si>
  <si>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</si>
  <si>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</si>
  <si>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</si>
  <si>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</si>
  <si>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</si>
  <si>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</si>
  <si>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</si>
  <si>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</si>
  <si>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</si>
  <si>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</si>
  <si>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</si>
  <si>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</si>
  <si>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</si>
  <si>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</si>
  <si>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</si>
  <si>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</si>
  <si>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</si>
  <si>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</si>
  <si>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</si>
  <si>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</si>
  <si>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</si>
  <si>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</si>
  <si>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</si>
  <si>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</si>
  <si>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</si>
  <si>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</si>
  <si>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</si>
  <si>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</si>
  <si>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</si>
  <si>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</si>
  <si>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</si>
  <si>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</si>
  <si>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</si>
  <si>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</si>
  <si>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</si>
  <si>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</si>
  <si>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</si>
  <si>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</si>
  <si>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</si>
  <si>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</si>
  <si>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</si>
  <si>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</si>
  <si>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</si>
  <si>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</si>
  <si>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</si>
  <si>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</si>
  <si>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</si>
  <si>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</si>
  <si>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</si>
  <si>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</si>
  <si>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</si>
  <si>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</si>
  <si>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</si>
  <si>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</si>
  <si>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</si>
  <si>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</si>
  <si>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</si>
  <si>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</si>
  <si>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</si>
  <si>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</si>
  <si>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</si>
  <si>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</si>
  <si>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</si>
  <si>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</si>
  <si>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</si>
  <si>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</si>
  <si>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</si>
  <si>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</si>
  <si>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</si>
  <si>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</si>
  <si>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</si>
  <si>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</si>
  <si>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</si>
  <si>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</si>
  <si>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</si>
  <si>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</si>
  <si>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</si>
  <si>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</si>
  <si>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</si>
  <si>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</si>
  <si>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</si>
  <si>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</si>
  <si>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</si>
  <si>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</si>
  <si>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</si>
  <si>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</si>
  <si>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</si>
  <si>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</si>
  <si>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</si>
  <si>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</si>
  <si>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</si>
  <si>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</si>
  <si>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</si>
  <si>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</si>
  <si>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</si>
  <si>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</si>
  <si>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</si>
  <si>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</si>
  <si>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</si>
  <si>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</si>
  <si>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</si>
  <si>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</si>
  <si>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</si>
  <si>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</si>
  <si>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</si>
  <si>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</si>
  <si>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</si>
  <si>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</si>
  <si>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</si>
  <si>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</si>
  <si>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</si>
  <si>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</si>
  <si>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</si>
  <si>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</si>
  <si>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</si>
  <si>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</si>
  <si>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</si>
  <si>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</si>
  <si>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</si>
  <si>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</si>
  <si>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</si>
  <si>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</si>
  <si>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</si>
  <si>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</si>
  <si>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</si>
  <si>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</si>
  <si>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</si>
  <si>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</si>
  <si>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</si>
  <si>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</si>
  <si>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</si>
  <si>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</si>
  <si>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</si>
  <si>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</si>
  <si>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</si>
  <si>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</si>
  <si>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</si>
  <si>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</si>
  <si>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</si>
  <si>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</si>
  <si>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</si>
  <si>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</si>
  <si>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</si>
  <si>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</si>
  <si>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</si>
  <si>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</si>
  <si>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</si>
  <si>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</si>
  <si>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</si>
  <si>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</si>
  <si>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</si>
  <si>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</si>
  <si>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</si>
  <si>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</si>
  <si>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</si>
  <si>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</si>
  <si>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</si>
  <si>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</si>
  <si>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</si>
  <si>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</si>
  <si>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</si>
  <si>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</si>
  <si>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</si>
  <si>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</si>
  <si>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</si>
  <si>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</si>
  <si>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</si>
  <si>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</si>
  <si>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</si>
  <si>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</si>
  <si>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</si>
  <si>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</si>
  <si>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</si>
  <si>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</si>
  <si>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</si>
  <si>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</si>
  <si>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</si>
  <si>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</si>
  <si>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</si>
  <si>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</si>
  <si>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</si>
  <si>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</si>
  <si>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</si>
  <si>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</si>
  <si>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</si>
  <si>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</si>
  <si>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</si>
  <si>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</si>
  <si>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</si>
  <si>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</si>
  <si>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</si>
  <si>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</si>
  <si>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</si>
  <si>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</si>
  <si>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</si>
  <si>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</si>
  <si>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</si>
  <si>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</si>
  <si>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</si>
  <si>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</si>
  <si>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</si>
  <si>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</si>
  <si>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</si>
  <si>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</si>
  <si>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</si>
  <si>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</si>
  <si>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</si>
  <si>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</si>
  <si>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</si>
  <si>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</si>
  <si>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</si>
  <si>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</si>
  <si>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</si>
  <si>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</si>
  <si>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</si>
  <si>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</si>
  <si>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</si>
  <si>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</si>
  <si>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</si>
  <si>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</si>
  <si>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</si>
  <si>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</si>
  <si>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</si>
  <si>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</si>
  <si>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</si>
  <si>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</si>
  <si>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</si>
  <si>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</si>
  <si>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</si>
  <si>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</si>
  <si>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</si>
  <si>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</si>
  <si>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</si>
  <si>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</si>
  <si>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</si>
  <si>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</si>
  <si>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</si>
  <si>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</si>
  <si>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</si>
  <si>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</si>
  <si>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</si>
  <si>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</si>
  <si>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</si>
  <si>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</si>
  <si>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</si>
  <si>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</si>
  <si>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</si>
  <si>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</si>
  <si>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</si>
  <si>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</si>
  <si>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</si>
  <si>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</si>
  <si>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</si>
  <si>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</si>
  <si>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</si>
  <si>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</si>
  <si>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</si>
  <si>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</si>
  <si>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</si>
  <si>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</si>
  <si>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</si>
  <si>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</si>
  <si>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</si>
  <si>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</si>
  <si>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</si>
  <si>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</si>
  <si>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</si>
  <si>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</si>
  <si>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</si>
  <si>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</si>
  <si>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</si>
  <si>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</si>
  <si>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</si>
  <si>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</si>
  <si>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</si>
  <si>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</si>
  <si>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</si>
  <si>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</si>
  <si>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</si>
  <si>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</si>
  <si>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</si>
  <si>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</si>
  <si>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</si>
  <si>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</si>
  <si>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</si>
  <si>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</si>
  <si>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</si>
  <si>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</si>
  <si>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</si>
  <si>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</si>
  <si>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</si>
  <si>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</si>
  <si>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</si>
  <si>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</si>
  <si>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</si>
  <si>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</si>
  <si>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</si>
  <si>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</si>
  <si>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</si>
  <si>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</si>
  <si>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</si>
  <si>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</si>
  <si>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</si>
  <si>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</si>
  <si>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</si>
  <si>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</si>
  <si>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</si>
  <si>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</si>
  <si>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</si>
  <si>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</si>
  <si>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</si>
  <si>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</si>
  <si>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</si>
  <si>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</si>
  <si>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</si>
  <si>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</si>
  <si>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</si>
  <si>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</si>
  <si>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</si>
  <si>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</si>
  <si>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</si>
  <si>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</si>
  <si>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</si>
  <si>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</si>
  <si>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</si>
  <si>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</si>
  <si>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</si>
  <si>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</si>
  <si>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</si>
  <si>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</si>
  <si>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</si>
  <si>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</si>
  <si>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</si>
  <si>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</si>
  <si>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</si>
  <si>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</si>
  <si>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</si>
  <si>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</si>
  <si>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</si>
  <si>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</si>
  <si>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</si>
  <si>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</si>
  <si>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</si>
  <si>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</si>
  <si>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</si>
  <si>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</si>
  <si>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</si>
  <si>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</si>
  <si>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</si>
  <si>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</si>
  <si>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</si>
  <si>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</si>
  <si>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</si>
  <si>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</si>
  <si>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</si>
  <si>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</si>
  <si>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</si>
  <si>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</si>
  <si>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</si>
  <si>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</si>
  <si>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</si>
  <si>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</si>
  <si>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</si>
  <si>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</si>
  <si>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</si>
  <si>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</si>
  <si>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</si>
  <si>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</si>
  <si>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</si>
  <si>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</si>
  <si>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</si>
  <si>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</si>
  <si>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</si>
  <si>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</si>
  <si>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</si>
  <si>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</si>
  <si>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</si>
  <si>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</si>
  <si>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</si>
  <si>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</si>
  <si>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</si>
  <si>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</si>
  <si>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</si>
  <si>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</si>
  <si>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</si>
  <si>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</si>
  <si>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</si>
  <si>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</si>
  <si>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</si>
  <si>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</si>
  <si>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</si>
  <si>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</si>
  <si>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</si>
  <si>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</si>
  <si>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</si>
  <si>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</si>
  <si>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</si>
  <si>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</si>
  <si>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</si>
  <si>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</si>
  <si>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</si>
  <si>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</si>
  <si>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</si>
  <si>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</si>
  <si>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</si>
  <si>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</si>
  <si>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</si>
  <si>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</si>
  <si>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</si>
  <si>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</si>
  <si>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</si>
  <si>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</si>
  <si>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</si>
  <si>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</si>
  <si>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</si>
  <si>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</si>
  <si>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</si>
  <si>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</si>
  <si>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</si>
  <si>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</si>
  <si>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</si>
  <si>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</si>
  <si>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</si>
  <si>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</si>
  <si>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</si>
  <si>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</si>
  <si>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</si>
  <si>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</si>
  <si>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</si>
  <si>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</si>
  <si>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</si>
  <si>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</si>
  <si>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</si>
  <si>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</si>
  <si>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</si>
  <si>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</si>
  <si>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</si>
  <si>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</si>
  <si>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</si>
  <si>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</si>
  <si>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</si>
  <si>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</si>
  <si>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</si>
  <si>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</si>
  <si>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</si>
  <si>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</si>
  <si>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</si>
  <si>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</si>
  <si>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</si>
  <si>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</si>
  <si>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</si>
  <si>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</si>
  <si>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</si>
  <si>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</si>
  <si>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</si>
  <si>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</si>
  <si>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</si>
  <si>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</si>
  <si>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</si>
  <si>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</si>
  <si>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</si>
  <si>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</si>
  <si>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</si>
  <si>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</si>
  <si>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</si>
  <si>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</si>
  <si>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</si>
  <si>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</si>
  <si>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</si>
  <si>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</si>
  <si>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</si>
  <si>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</si>
  <si>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</si>
  <si>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</si>
  <si>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</si>
  <si>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</si>
  <si>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</si>
  <si>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</si>
  <si>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</si>
  <si>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</si>
  <si>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</si>
  <si>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</si>
  <si>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</si>
  <si>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</si>
  <si>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</si>
  <si>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</si>
  <si>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</si>
  <si>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</si>
  <si>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</si>
  <si>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</si>
  <si>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</si>
  <si>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</si>
  <si>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</si>
  <si>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</si>
  <si>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</si>
  <si>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</si>
  <si>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</si>
  <si>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</si>
  <si>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</si>
  <si>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</si>
  <si>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</si>
  <si>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</si>
  <si>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</si>
  <si>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</si>
  <si>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</si>
  <si>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</si>
  <si>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</si>
  <si>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</si>
  <si>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</si>
  <si>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</si>
  <si>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</si>
  <si>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</si>
  <si>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</si>
  <si>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</si>
  <si>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</si>
  <si>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</si>
  <si>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</si>
  <si>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</si>
  <si>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</si>
  <si>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</si>
  <si>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</si>
  <si>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</si>
  <si>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</si>
  <si>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</si>
  <si>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</si>
  <si>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</si>
  <si>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</si>
  <si>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</si>
  <si>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</si>
  <si>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</si>
  <si>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</si>
  <si>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</si>
  <si>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</si>
  <si>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</si>
  <si>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</si>
  <si>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</si>
  <si>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</si>
  <si>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</si>
  <si>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</si>
  <si>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</si>
  <si>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</si>
  <si>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</si>
  <si>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</si>
  <si>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</si>
  <si>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</si>
  <si>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</si>
  <si>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</si>
  <si>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</si>
  <si>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</si>
  <si>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</si>
  <si>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</si>
  <si>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</si>
  <si>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</si>
  <si>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</si>
  <si>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</si>
  <si>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</si>
  <si>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</si>
  <si>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</si>
  <si>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</si>
  <si>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</si>
  <si>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</si>
  <si>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</si>
  <si>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</si>
  <si>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</si>
  <si>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</si>
  <si>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</si>
  <si>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</si>
  <si>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</si>
  <si>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</si>
  <si>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</si>
  <si>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</si>
  <si>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</si>
  <si>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</si>
  <si>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</si>
  <si>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</si>
  <si>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</si>
  <si>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</si>
  <si>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</si>
  <si>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</si>
  <si>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</si>
  <si>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</si>
  <si>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</si>
  <si>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</si>
  <si>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</si>
  <si>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</si>
  <si>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</si>
  <si>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</si>
  <si>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</si>
  <si>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</si>
  <si>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</si>
  <si>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</si>
  <si>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</si>
  <si>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</si>
  <si>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</si>
  <si>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</si>
  <si>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</si>
  <si>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</si>
  <si>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</si>
  <si>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</si>
  <si>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</si>
  <si>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</si>
  <si>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</si>
  <si>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</si>
  <si>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</si>
  <si>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</si>
  <si>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</si>
  <si>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</si>
  <si>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</si>
  <si>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</si>
  <si>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</si>
  <si>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</si>
  <si>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</si>
  <si>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</si>
  <si>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</si>
  <si>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</si>
  <si>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</si>
  <si>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</si>
  <si>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</si>
  <si>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</si>
  <si>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</si>
  <si>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</si>
  <si>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</si>
  <si>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</si>
  <si>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</si>
  <si>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</si>
  <si>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</si>
  <si>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</si>
  <si>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</si>
  <si>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</si>
  <si>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</si>
  <si>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</si>
  <si>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</si>
  <si>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</si>
  <si>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</si>
  <si>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</si>
  <si>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</si>
  <si>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</si>
  <si>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</si>
  <si>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</si>
  <si>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</si>
  <si>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</si>
  <si>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</si>
  <si>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</si>
  <si>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</si>
  <si>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</si>
  <si>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</si>
  <si>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</si>
  <si>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</si>
  <si>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</si>
  <si>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</si>
  <si>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</si>
  <si>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</si>
  <si>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</si>
  <si>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</si>
  <si>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</si>
  <si>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</si>
  <si>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</si>
  <si>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</si>
  <si>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</si>
  <si>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</si>
  <si>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</si>
  <si>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</si>
  <si>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</si>
  <si>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</si>
  <si>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</si>
  <si>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</si>
  <si>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</si>
  <si>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</si>
  <si>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</si>
  <si>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</si>
  <si>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</si>
  <si>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</si>
  <si>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</si>
  <si>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</si>
  <si>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</si>
  <si>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</si>
  <si>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</si>
  <si>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</si>
  <si>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</si>
  <si>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</si>
  <si>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</si>
  <si>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</si>
  <si>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</si>
  <si>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</si>
  <si>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</si>
  <si>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</si>
  <si>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</si>
  <si>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</si>
  <si>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</si>
  <si>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</si>
  <si>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</si>
  <si>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</si>
  <si>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</si>
  <si>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</si>
  <si>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</si>
  <si>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</si>
  <si>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</si>
  <si>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</si>
  <si>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</si>
  <si>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</si>
  <si>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</si>
  <si>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</si>
  <si>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</si>
  <si>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</si>
  <si>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</si>
  <si>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</si>
  <si>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</si>
  <si>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</si>
  <si>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</si>
  <si>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</si>
  <si>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</si>
  <si>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</si>
  <si>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</si>
  <si>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</si>
  <si>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</si>
  <si>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</si>
  <si>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</si>
  <si>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</si>
  <si>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</si>
  <si>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</si>
  <si>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</si>
  <si>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</si>
  <si>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</si>
  <si>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</si>
  <si>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</si>
  <si>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</si>
  <si>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</si>
  <si>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</si>
  <si>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</si>
  <si>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</si>
  <si>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</si>
  <si>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</si>
  <si>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</si>
  <si>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</si>
  <si>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</si>
  <si>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</si>
  <si>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</si>
  <si>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</si>
  <si>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</si>
  <si>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</si>
  <si>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</si>
  <si>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</si>
  <si>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</si>
  <si>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</si>
  <si>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</si>
  <si>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</si>
  <si>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</si>
  <si>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</si>
  <si>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</si>
  <si>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</si>
  <si>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</si>
  <si>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</si>
  <si>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</si>
  <si>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</si>
  <si>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</si>
  <si>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</si>
  <si>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</si>
  <si>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</si>
  <si>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</si>
  <si>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</si>
  <si>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</si>
  <si>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</si>
  <si>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</si>
  <si>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</si>
  <si>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</si>
  <si>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</si>
  <si>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</si>
  <si>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</si>
  <si>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</si>
  <si>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</si>
  <si>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</si>
  <si>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</si>
  <si>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</si>
  <si>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</si>
  <si>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</si>
  <si>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</si>
  <si>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</si>
  <si>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</si>
  <si>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</si>
  <si>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</si>
  <si>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</si>
  <si>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</si>
  <si>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</si>
  <si>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</si>
  <si>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</si>
  <si>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</si>
  <si>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</si>
  <si>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</si>
  <si>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</si>
  <si>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</si>
  <si>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</si>
  <si>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</si>
  <si>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</si>
  <si>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</si>
  <si>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</si>
  <si>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</si>
  <si>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</si>
  <si>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</si>
  <si>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</si>
  <si>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</si>
  <si>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</si>
  <si>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</si>
  <si>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</si>
  <si>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</si>
  <si>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</si>
  <si>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</si>
  <si>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</si>
  <si>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</si>
  <si>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</si>
  <si>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</si>
  <si>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</si>
  <si>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</si>
  <si>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</si>
  <si>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</si>
  <si>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</si>
  <si>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</si>
  <si>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</si>
  <si>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</si>
  <si>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</si>
  <si>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</si>
  <si>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</si>
  <si>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</si>
  <si>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</si>
  <si>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</si>
  <si>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</si>
  <si>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</si>
  <si>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</si>
  <si>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</si>
  <si>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</si>
  <si>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</si>
  <si>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</si>
  <si>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</si>
  <si>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</si>
  <si>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</si>
  <si>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</si>
  <si>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</si>
  <si>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</si>
  <si>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</si>
  <si>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</si>
  <si>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</si>
  <si>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</si>
  <si>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</si>
  <si>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</si>
  <si>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</si>
  <si>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</si>
  <si>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</si>
  <si>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</si>
  <si>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</si>
  <si>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</si>
  <si>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</si>
  <si>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</si>
  <si>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</si>
  <si>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</si>
  <si>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</si>
  <si>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</si>
  <si>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</si>
  <si>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</si>
  <si>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</si>
  <si>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</si>
  <si>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</si>
  <si>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</si>
  <si>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</si>
  <si>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</si>
  <si>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</si>
  <si>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</si>
  <si>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</si>
  <si>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</si>
  <si>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</si>
  <si>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</si>
  <si>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</si>
  <si>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</si>
  <si>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</si>
  <si>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</si>
  <si>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</si>
  <si>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</si>
  <si>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</si>
  <si>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</si>
  <si>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</si>
  <si>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</si>
  <si>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</si>
  <si>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</si>
  <si>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</si>
  <si>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</si>
  <si>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</si>
  <si>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</si>
  <si>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</si>
  <si>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</si>
  <si>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</si>
  <si>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</si>
  <si>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</si>
  <si>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</si>
  <si>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</si>
  <si>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</si>
  <si>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</si>
  <si>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</si>
  <si>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</si>
  <si>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</si>
  <si>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</si>
  <si>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</si>
  <si>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</si>
  <si>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</si>
  <si>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</si>
  <si>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</si>
  <si>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</si>
  <si>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</si>
  <si>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</si>
  <si>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</si>
  <si>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</si>
  <si>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</si>
  <si>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</si>
  <si>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</si>
  <si>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</si>
  <si>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</si>
  <si>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</si>
  <si>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</si>
  <si>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</si>
  <si>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</si>
  <si>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</si>
  <si>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</si>
  <si>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</si>
  <si>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</si>
  <si>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</si>
  <si>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</si>
  <si>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</si>
  <si>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</si>
  <si>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</si>
  <si>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</si>
  <si>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</si>
  <si>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</si>
  <si>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</si>
  <si>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</si>
  <si>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</si>
  <si>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</si>
  <si>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</si>
  <si>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</si>
  <si>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</si>
  <si>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</si>
  <si>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</si>
  <si>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</si>
  <si>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</si>
  <si>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</si>
  <si>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</si>
  <si>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</si>
  <si>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</si>
  <si>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</si>
  <si>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</si>
  <si>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</si>
  <si>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</si>
  <si>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</si>
  <si>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</si>
  <si>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</si>
  <si>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</si>
  <si>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</si>
  <si>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</si>
  <si>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</si>
  <si>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</si>
  <si>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</si>
  <si>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</si>
  <si>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</si>
  <si>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</si>
  <si>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</si>
  <si>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</si>
  <si>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</si>
  <si>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</si>
  <si>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</si>
  <si>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</si>
  <si>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</si>
  <si>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</si>
  <si>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</si>
  <si>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</si>
  <si>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</si>
  <si>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</si>
  <si>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</si>
  <si>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</si>
  <si>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</si>
  <si>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</si>
  <si>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</si>
  <si>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</si>
  <si>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</si>
  <si>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</si>
  <si>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</si>
  <si>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</si>
  <si>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</si>
  <si>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</si>
  <si>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</si>
  <si>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</si>
  <si>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</si>
  <si>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</si>
  <si>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</si>
  <si>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</si>
  <si>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</si>
  <si>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</si>
  <si>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</si>
  <si>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</si>
  <si>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</si>
  <si>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</si>
  <si>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</si>
  <si>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</si>
  <si>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</si>
  <si>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</si>
  <si>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</si>
  <si>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</si>
  <si>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</si>
  <si>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</si>
  <si>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</si>
  <si>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</si>
  <si>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</si>
  <si>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</si>
  <si>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</si>
  <si>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</si>
  <si>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</si>
  <si>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</si>
  <si>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</si>
  <si>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</si>
  <si>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</si>
  <si>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</si>
  <si>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</si>
  <si>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</si>
  <si>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</si>
  <si>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</si>
  <si>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</si>
  <si>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</si>
  <si>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</si>
  <si>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</si>
  <si>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</si>
  <si>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</si>
  <si>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</si>
  <si>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</si>
  <si>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</si>
  <si>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</si>
  <si>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</si>
  <si>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</si>
  <si>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</si>
  <si>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</si>
  <si>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</si>
  <si>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</si>
  <si>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</si>
  <si>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</si>
  <si>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</si>
  <si>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</si>
  <si>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</si>
  <si>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</si>
  <si>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</si>
  <si>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</si>
  <si>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</si>
  <si>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</si>
  <si>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</si>
  <si>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</si>
  <si>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</si>
  <si>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</si>
  <si>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</si>
  <si>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</si>
  <si>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</si>
  <si>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</si>
  <si>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</si>
  <si>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</si>
  <si>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</si>
  <si>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</si>
  <si>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</si>
  <si>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</si>
  <si>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</si>
  <si>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</si>
  <si>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</si>
  <si>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</si>
  <si>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</si>
  <si>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</si>
  <si>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</si>
  <si>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</si>
  <si>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</si>
  <si>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</si>
  <si>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</si>
  <si>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</si>
  <si>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</si>
  <si>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</si>
  <si>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</si>
  <si>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</si>
  <si>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</si>
  <si>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</si>
  <si>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</si>
  <si>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</si>
  <si>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</si>
  <si>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</si>
  <si>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</si>
  <si>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</si>
  <si>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</si>
  <si>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</si>
  <si>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</si>
  <si>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</si>
  <si>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</si>
  <si>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</si>
  <si>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</si>
  <si>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</si>
  <si>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</si>
  <si>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</si>
  <si>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</si>
  <si>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</si>
  <si>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</si>
  <si>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</si>
  <si>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</si>
  <si>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</si>
  <si>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</si>
  <si>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</si>
  <si>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</si>
  <si>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</si>
  <si>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</si>
  <si>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</si>
  <si>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</si>
  <si>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</si>
  <si>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</si>
  <si>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</si>
  <si>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</si>
  <si>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</si>
  <si>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</si>
  <si>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</si>
  <si>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</si>
  <si>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</si>
  <si>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</si>
  <si>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</si>
  <si>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</si>
  <si>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</si>
  <si>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</si>
  <si>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</si>
  <si>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</si>
  <si>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</si>
  <si>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</si>
  <si>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</si>
  <si>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</si>
  <si>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</si>
  <si>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</si>
  <si>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</si>
  <si>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</si>
  <si>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</si>
  <si>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</si>
  <si>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</si>
  <si>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</si>
  <si>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</si>
  <si>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</si>
  <si>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</si>
  <si>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</si>
  <si>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</si>
  <si>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</si>
  <si>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</si>
  <si>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</si>
  <si>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</si>
  <si>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</si>
  <si>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</si>
  <si>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</si>
  <si>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</si>
  <si>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</si>
  <si>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</si>
  <si>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</si>
  <si>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</si>
  <si>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</si>
  <si>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</si>
  <si>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</si>
  <si>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</si>
  <si>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</si>
  <si>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</si>
  <si>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</si>
  <si>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</si>
  <si>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</si>
  <si>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</si>
  <si>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</si>
  <si>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</si>
  <si>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</si>
  <si>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</si>
  <si>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</si>
  <si>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</si>
  <si>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</si>
  <si>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</si>
  <si>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</si>
  <si>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</si>
  <si>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</si>
  <si>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</si>
  <si>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</si>
  <si>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</si>
  <si>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</si>
  <si>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</si>
  <si>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</si>
  <si>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</si>
  <si>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</si>
  <si>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</si>
  <si>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</si>
  <si>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</si>
  <si>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</si>
  <si>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</si>
  <si>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</si>
  <si>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</si>
  <si>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</si>
  <si>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</si>
  <si>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</si>
  <si>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</si>
  <si>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</si>
  <si>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</si>
  <si>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</si>
  <si>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</si>
  <si>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</si>
  <si>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</si>
  <si>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</si>
  <si>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</si>
  <si>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</si>
  <si>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</si>
  <si>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</si>
  <si>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</si>
  <si>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</si>
  <si>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</si>
  <si>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</si>
  <si>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</si>
  <si>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</si>
  <si>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</si>
  <si>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</si>
  <si>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</si>
  <si>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</si>
  <si>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</si>
  <si>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</si>
  <si>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</si>
  <si>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</si>
  <si>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</si>
  <si>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</si>
  <si>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</si>
  <si>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</si>
  <si>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</si>
  <si>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</si>
  <si>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</si>
  <si>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</si>
  <si>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</si>
  <si>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</si>
  <si>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</si>
  <si>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</si>
  <si>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</si>
  <si>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</si>
  <si>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</si>
  <si>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</si>
  <si>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</si>
  <si>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</si>
  <si>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</si>
  <si>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</si>
  <si>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</si>
  <si>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</si>
  <si>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</si>
  <si>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</si>
  <si>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</si>
  <si>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</si>
  <si>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</si>
  <si>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</si>
  <si>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</si>
  <si>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</si>
  <si>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</si>
  <si>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</si>
  <si>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</si>
  <si>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</si>
  <si>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</si>
  <si>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</si>
  <si>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</si>
  <si>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</si>
  <si>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</si>
  <si>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</si>
  <si>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</si>
  <si>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</si>
  <si>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</si>
  <si>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</si>
  <si>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</si>
  <si>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</si>
  <si>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</si>
  <si>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</si>
  <si>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</si>
  <si>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</si>
  <si>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</si>
  <si>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</si>
  <si>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</si>
  <si>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</si>
  <si>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</si>
  <si>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</si>
  <si>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</si>
  <si>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</si>
  <si>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</si>
  <si>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</si>
  <si>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</si>
  <si>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</si>
  <si>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</si>
  <si>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</si>
  <si>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</si>
  <si>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</si>
  <si>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</si>
  <si>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</si>
  <si>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</si>
  <si>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</si>
  <si>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</si>
  <si>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</si>
  <si>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</si>
  <si>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</si>
  <si>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</si>
  <si>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</si>
  <si>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</si>
  <si>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</si>
  <si>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</si>
  <si>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</si>
  <si>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</si>
  <si>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</si>
  <si>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</si>
  <si>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</si>
  <si>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</si>
  <si>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</si>
  <si>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</si>
  <si>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</si>
  <si>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</si>
  <si>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</si>
  <si>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</si>
  <si>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</si>
  <si>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</si>
  <si>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</si>
  <si>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</si>
  <si>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</si>
  <si>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</si>
  <si>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</si>
  <si>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</si>
  <si>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</si>
  <si>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</si>
  <si>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</si>
  <si>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</si>
  <si>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</si>
  <si>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</si>
  <si>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</si>
  <si>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</si>
  <si>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</si>
  <si>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</si>
  <si>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</si>
  <si>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</si>
  <si>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</si>
  <si>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</si>
  <si>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</si>
  <si>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</si>
  <si>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</si>
  <si>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</si>
  <si>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</si>
  <si>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</si>
  <si>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</si>
  <si>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</si>
  <si>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</si>
  <si>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</si>
  <si>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</si>
  <si>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</si>
  <si>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</si>
  <si>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</si>
  <si>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</si>
  <si>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</si>
  <si>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</si>
  <si>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</si>
  <si>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</si>
  <si>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</si>
  <si>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</si>
  <si>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</si>
  <si>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</si>
  <si>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</si>
  <si>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</si>
  <si>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</si>
  <si>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</si>
  <si>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</si>
  <si>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</si>
  <si>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</si>
  <si>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</si>
  <si>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</si>
  <si>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</si>
  <si>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</si>
  <si>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</si>
  <si>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</si>
  <si>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</si>
  <si>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</si>
  <si>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</si>
  <si>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</si>
  <si>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</si>
  <si>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</si>
  <si>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</si>
  <si>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</si>
  <si>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</si>
  <si>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</si>
  <si>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</si>
  <si>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</si>
  <si>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</si>
  <si>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</si>
  <si>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</si>
  <si>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</si>
  <si>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</si>
  <si>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</si>
  <si>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</si>
  <si>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</si>
  <si>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</si>
  <si>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</si>
  <si>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</si>
  <si>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</si>
  <si>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</si>
  <si>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</si>
  <si>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</si>
  <si>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</si>
  <si>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</si>
  <si>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</si>
  <si>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</si>
  <si>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</si>
  <si>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</si>
  <si>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</si>
  <si>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</si>
  <si>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</si>
  <si>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</si>
  <si>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</si>
  <si>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</si>
  <si>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</si>
  <si>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</si>
  <si>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</si>
  <si>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</si>
  <si>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</si>
  <si>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</si>
  <si>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</si>
  <si>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</si>
  <si>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</si>
  <si>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</si>
  <si>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</si>
  <si>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</si>
  <si>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</si>
  <si>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</si>
  <si>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</si>
  <si>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</si>
  <si>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</si>
  <si>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</si>
  <si>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</si>
  <si>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</si>
  <si>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</si>
  <si>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</si>
  <si>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</si>
  <si>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</si>
  <si>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</si>
  <si>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</si>
  <si>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</si>
  <si>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</si>
  <si>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</si>
  <si>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</si>
  <si>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</si>
  <si>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</si>
  <si>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</si>
  <si>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</si>
  <si>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</si>
  <si>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</si>
  <si>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</si>
  <si>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</si>
  <si>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</si>
  <si>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</si>
  <si>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</si>
  <si>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</si>
  <si>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</si>
  <si>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</si>
  <si>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</si>
  <si>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</si>
  <si>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</si>
  <si>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</si>
  <si>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</si>
  <si>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</si>
  <si>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</si>
  <si>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</si>
  <si>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</si>
  <si>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</si>
  <si>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</si>
  <si>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</si>
  <si>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</si>
  <si>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</si>
  <si>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</si>
  <si>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</si>
  <si>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</si>
  <si>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</si>
  <si>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</si>
  <si>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</si>
  <si>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</si>
  <si>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</si>
  <si>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</si>
  <si>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</si>
  <si>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</si>
  <si>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</si>
  <si>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</si>
  <si>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</si>
  <si>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</si>
  <si>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</si>
  <si>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</si>
  <si>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</si>
  <si>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</si>
  <si>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</si>
  <si>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</si>
  <si>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</si>
  <si>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</si>
  <si>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</si>
  <si>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</si>
  <si>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</si>
  <si>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</si>
  <si>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</si>
  <si>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</si>
  <si>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</si>
  <si>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</si>
  <si>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</si>
  <si>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</si>
  <si>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</si>
  <si>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</si>
  <si>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</si>
  <si>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</si>
  <si>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</si>
  <si>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</si>
  <si>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</si>
  <si>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</si>
  <si>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</si>
  <si>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</si>
  <si>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</si>
  <si>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</si>
  <si>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</si>
  <si>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</si>
  <si>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</si>
  <si>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</si>
  <si>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</si>
  <si>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</si>
  <si>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</si>
  <si>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</si>
  <si>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</si>
  <si>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</si>
  <si>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</si>
  <si>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</si>
  <si>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</si>
  <si>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</si>
  <si>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</si>
  <si>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</si>
  <si>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</si>
  <si>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</si>
  <si>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</si>
  <si>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</si>
  <si>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</si>
  <si>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</si>
  <si>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</si>
  <si>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</si>
  <si>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</si>
  <si>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</si>
  <si>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</si>
  <si>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</si>
  <si>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</si>
  <si>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</si>
  <si>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</si>
  <si>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</si>
  <si>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</si>
  <si>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</si>
  <si>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</si>
  <si>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</si>
  <si>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</si>
  <si>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</si>
  <si>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</si>
  <si>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</si>
  <si>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</si>
  <si>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</si>
  <si>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</si>
  <si>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</si>
  <si>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</si>
  <si>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</si>
  <si>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</si>
  <si>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</si>
  <si>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</si>
  <si>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</si>
  <si>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</si>
  <si>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</si>
  <si>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</si>
  <si>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</si>
  <si>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</si>
  <si>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</si>
  <si>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</si>
  <si>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</si>
  <si>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</si>
  <si>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</si>
  <si>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</si>
  <si>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</si>
  <si>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</si>
  <si>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</si>
  <si>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</si>
  <si>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</si>
  <si>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</si>
  <si>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</si>
  <si>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</si>
  <si>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</si>
  <si>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</si>
  <si>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</si>
  <si>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</si>
  <si>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</si>
  <si>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</si>
  <si>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</si>
  <si>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</si>
  <si>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</si>
  <si>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</si>
  <si>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</si>
  <si>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</si>
  <si>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</si>
  <si>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</si>
  <si>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</si>
  <si>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</si>
  <si>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</si>
  <si>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</si>
  <si>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</si>
  <si>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</si>
  <si>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</si>
  <si>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</si>
  <si>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</si>
  <si>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</si>
  <si>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</si>
  <si>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</si>
  <si>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</si>
  <si>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</si>
  <si>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</si>
  <si>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</si>
  <si>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</si>
  <si>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</si>
  <si>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</si>
  <si>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</si>
  <si>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</si>
  <si>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</si>
  <si>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</si>
  <si>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</si>
  <si>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</si>
  <si>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</si>
  <si>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</si>
  <si>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</si>
  <si>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</si>
  <si>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</si>
  <si>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</si>
  <si>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</si>
  <si>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</si>
  <si>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</si>
  <si>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</si>
  <si>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</si>
  <si>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</si>
  <si>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</si>
  <si>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</si>
  <si>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</si>
  <si>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</si>
  <si>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</si>
  <si>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</si>
  <si>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</si>
  <si>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</si>
  <si>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</si>
  <si>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</si>
  <si>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</si>
  <si>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</si>
  <si>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</si>
  <si>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</si>
  <si>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</si>
  <si>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</si>
  <si>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</si>
  <si>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</si>
  <si>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</si>
  <si>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</si>
  <si>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</si>
  <si>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</si>
  <si>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</si>
  <si>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</si>
  <si>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</si>
  <si>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</si>
  <si>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</si>
  <si>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</si>
  <si>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</si>
  <si>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</si>
  <si>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</si>
  <si>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</si>
  <si>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</si>
  <si>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</si>
  <si>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</si>
  <si>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</si>
  <si>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</si>
  <si>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</si>
  <si>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</si>
  <si>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</si>
  <si>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</si>
  <si>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</si>
  <si>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</si>
  <si>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</si>
  <si>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</si>
  <si>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</si>
  <si>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</si>
  <si>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</si>
  <si>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</si>
  <si>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</si>
  <si>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</si>
  <si>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</si>
  <si>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</si>
  <si>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</si>
  <si>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</si>
  <si>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</si>
  <si>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</si>
  <si>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</si>
  <si>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</si>
  <si>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</si>
  <si>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</si>
  <si>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</si>
  <si>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</si>
  <si>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</si>
  <si>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</si>
  <si>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</si>
  <si>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</si>
  <si>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</si>
  <si>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</si>
  <si>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</si>
  <si>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</si>
  <si>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</si>
  <si>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</si>
  <si>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</si>
  <si>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</si>
  <si>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</si>
  <si>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</si>
  <si>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</si>
  <si>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</si>
  <si>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</si>
  <si>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</si>
  <si>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</si>
  <si>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</si>
  <si>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</si>
  <si>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</si>
  <si>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</si>
  <si>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</si>
  <si>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</si>
  <si>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</si>
  <si>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</si>
  <si>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</si>
  <si>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</si>
  <si>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</si>
  <si>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</si>
  <si>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</si>
  <si>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</si>
  <si>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</si>
  <si>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</si>
  <si>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</si>
  <si>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</si>
  <si>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</si>
  <si>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</si>
  <si>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</si>
  <si>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</si>
  <si>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</si>
  <si>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</si>
  <si>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</si>
  <si>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</si>
  <si>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</si>
  <si>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</si>
  <si>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</si>
  <si>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</si>
  <si>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</si>
  <si>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</si>
  <si>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</si>
  <si>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</si>
  <si>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</si>
  <si>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</si>
  <si>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</si>
  <si>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</si>
  <si>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</si>
  <si>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</si>
  <si>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</si>
  <si>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</si>
  <si>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</si>
  <si>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</si>
  <si>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</si>
  <si>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</si>
  <si>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</si>
  <si>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</si>
  <si>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</si>
  <si>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</si>
  <si>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</si>
  <si>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</si>
  <si>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</si>
  <si>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</si>
  <si>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</si>
  <si>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</si>
  <si>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</si>
  <si>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</si>
  <si>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</si>
  <si>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</si>
  <si>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</si>
  <si>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</si>
  <si>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</si>
  <si>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</si>
  <si>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</si>
  <si>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</si>
  <si>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</si>
  <si>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</si>
  <si>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</si>
  <si>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</si>
  <si>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</si>
  <si>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</si>
  <si>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</si>
  <si>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</si>
  <si>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</si>
  <si>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</si>
  <si>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</si>
  <si>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</si>
  <si>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</si>
  <si>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</si>
  <si>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</si>
  <si>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</si>
  <si>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</si>
  <si>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</si>
  <si>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</si>
  <si>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</si>
  <si>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</si>
  <si>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</si>
  <si>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</si>
  <si>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</si>
  <si>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</si>
  <si>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</si>
  <si>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</si>
  <si>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</si>
  <si>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</si>
  <si>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</si>
  <si>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</si>
  <si>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</si>
  <si>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</si>
  <si>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</si>
  <si>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</si>
  <si>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</si>
  <si>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</si>
  <si>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</si>
  <si>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</si>
  <si>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</si>
  <si>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</si>
  <si>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</si>
  <si>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</si>
  <si>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</si>
  <si>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</si>
  <si>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</si>
  <si>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</si>
  <si>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</si>
  <si>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</si>
  <si>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</si>
  <si>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</si>
  <si>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</si>
  <si>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</si>
  <si>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</si>
  <si>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</si>
  <si>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</si>
  <si>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</si>
  <si>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</si>
  <si>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</si>
  <si>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</si>
  <si>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</si>
  <si>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</si>
  <si>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</si>
  <si>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</si>
  <si>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</si>
  <si>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</si>
  <si>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</si>
  <si>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</si>
  <si>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</si>
  <si>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</si>
  <si>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</si>
  <si>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</si>
  <si>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</si>
  <si>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</si>
  <si>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</si>
  <si>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</si>
  <si>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</si>
  <si>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</si>
  <si>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</si>
  <si>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</si>
  <si>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</si>
  <si>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</si>
  <si>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</si>
  <si>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</si>
  <si>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</si>
  <si>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</si>
  <si>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</si>
  <si>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</si>
  <si>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</si>
  <si>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</si>
  <si>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</si>
  <si>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</si>
  <si>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</si>
  <si>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</si>
  <si>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</si>
  <si>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</si>
  <si>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</si>
  <si>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</si>
  <si>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</si>
  <si>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</si>
  <si>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</si>
  <si>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</si>
  <si>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</si>
  <si>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</si>
  <si>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</si>
  <si>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</si>
  <si>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</si>
  <si>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</si>
  <si>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</si>
  <si>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</si>
  <si>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</si>
  <si>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</si>
  <si>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</si>
  <si>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</si>
  <si>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</si>
  <si>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</si>
  <si>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</si>
  <si>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</si>
  <si>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</si>
  <si>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</si>
  <si>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</si>
  <si>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</si>
  <si>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</si>
  <si>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</si>
  <si>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</si>
  <si>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</si>
  <si>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</si>
  <si>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</si>
  <si>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</si>
  <si>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</si>
  <si>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</si>
  <si>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</si>
  <si>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</si>
  <si>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</si>
  <si>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</si>
  <si>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</si>
  <si>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</si>
  <si>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</si>
  <si>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</si>
  <si>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</si>
  <si>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</si>
  <si>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</si>
  <si>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</si>
  <si>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</si>
  <si>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</si>
  <si>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</si>
  <si>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</si>
  <si>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</si>
  <si>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</si>
  <si>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</si>
  <si>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</si>
  <si>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</si>
  <si>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</si>
  <si>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</si>
  <si>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</si>
  <si>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</si>
  <si>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</si>
  <si>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</si>
  <si>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</si>
  <si>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</si>
  <si>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</si>
  <si>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</si>
  <si>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</si>
  <si>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</si>
  <si>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</si>
  <si>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</si>
  <si>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</si>
  <si>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</si>
  <si>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</si>
  <si>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</si>
  <si>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</si>
  <si>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</si>
  <si>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</si>
  <si>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</si>
  <si>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</si>
  <si>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</si>
  <si>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</si>
  <si>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</si>
  <si>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</si>
  <si>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</si>
  <si>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</si>
  <si>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</si>
  <si>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</si>
  <si>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</si>
  <si>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</si>
  <si>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</si>
  <si>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</si>
  <si>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</si>
  <si>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</si>
  <si>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</si>
  <si>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</si>
  <si>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</si>
  <si>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</si>
  <si>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</si>
  <si>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</si>
  <si>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</si>
  <si>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</si>
  <si>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</si>
  <si>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</si>
  <si>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</si>
  <si>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</si>
  <si>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</si>
  <si>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</si>
  <si>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</si>
  <si>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</si>
  <si>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</si>
  <si>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</si>
  <si>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</si>
  <si>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</si>
  <si>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</si>
  <si>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</si>
  <si>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</si>
  <si>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</si>
  <si>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</si>
  <si>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</si>
  <si>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</si>
  <si>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</si>
  <si>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</si>
  <si>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</si>
  <si>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</si>
  <si>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</si>
  <si>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</si>
  <si>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</si>
  <si>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</si>
  <si>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</si>
  <si>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</si>
  <si>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</si>
  <si>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</si>
  <si>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</si>
  <si>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</si>
  <si>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</si>
  <si>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</si>
  <si>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</si>
  <si>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</si>
  <si>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</si>
  <si>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</si>
  <si>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</si>
  <si>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</si>
  <si>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</si>
  <si>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</si>
  <si>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</si>
  <si>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</si>
  <si>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</si>
  <si>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</si>
  <si>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</si>
  <si>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</si>
  <si>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</si>
  <si>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</si>
  <si>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</si>
  <si>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</si>
  <si>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</si>
  <si>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</si>
  <si>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</si>
  <si>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</si>
  <si>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</si>
  <si>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</si>
  <si>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</si>
  <si>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</si>
  <si>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</si>
  <si>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</si>
  <si>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</si>
  <si>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</si>
  <si>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</si>
  <si>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</si>
  <si>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</si>
  <si>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</si>
  <si>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</si>
  <si>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</si>
  <si>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</si>
  <si>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</si>
  <si>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</si>
  <si>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</si>
  <si>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</si>
  <si>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</si>
  <si>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</si>
  <si>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</si>
  <si>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</si>
  <si>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</si>
  <si>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</si>
  <si>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</si>
  <si>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</si>
  <si>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</si>
  <si>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</si>
  <si>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</si>
  <si>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</si>
  <si>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</si>
  <si>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</si>
  <si>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</si>
  <si>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</si>
  <si>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</si>
  <si>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</si>
  <si>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</si>
  <si>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</si>
  <si>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</si>
  <si>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</si>
  <si>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</si>
  <si>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</si>
  <si>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</si>
  <si>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</si>
  <si>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</si>
  <si>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</si>
  <si>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</si>
  <si>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</si>
  <si>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</si>
  <si>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</si>
  <si>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</si>
  <si>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</si>
  <si>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</si>
  <si>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</si>
  <si>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</si>
  <si>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</si>
  <si>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</si>
  <si>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</si>
  <si>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</si>
  <si>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</si>
  <si>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</si>
  <si>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</si>
  <si>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</si>
  <si>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</si>
  <si>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</si>
  <si>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</si>
  <si>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</si>
  <si>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</si>
  <si>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</si>
  <si>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</si>
  <si>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</si>
  <si>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</si>
  <si>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</si>
  <si>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</si>
  <si>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</si>
  <si>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</si>
  <si>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</si>
  <si>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</si>
  <si>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</si>
  <si>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</si>
  <si>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</si>
  <si>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</si>
  <si>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</si>
  <si>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</si>
  <si>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</si>
  <si>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</si>
  <si>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</si>
  <si>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</si>
  <si>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</si>
  <si>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</si>
  <si>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</si>
  <si>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</si>
  <si>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</si>
  <si>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</si>
  <si>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</si>
  <si>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</si>
  <si>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</si>
  <si>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</si>
  <si>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</si>
  <si>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</si>
  <si>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</si>
  <si>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</si>
  <si>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</si>
  <si>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</si>
  <si>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</si>
  <si>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</si>
  <si>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</si>
  <si>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</si>
  <si>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</si>
  <si>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</si>
  <si>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</si>
  <si>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</si>
  <si>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</si>
  <si>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</si>
  <si>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</si>
  <si>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</si>
  <si>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</si>
  <si>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</si>
  <si>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</si>
  <si>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</si>
  <si>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</si>
  <si>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</si>
  <si>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</si>
  <si>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</si>
  <si>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</si>
  <si>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</si>
  <si>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</si>
  <si>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</si>
  <si>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</si>
  <si>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</si>
  <si>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</si>
  <si>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</si>
  <si>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</si>
  <si>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</si>
  <si>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</si>
  <si>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</si>
  <si>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</si>
  <si>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</si>
  <si>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</si>
  <si>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</si>
  <si>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</si>
  <si>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</si>
  <si>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</si>
  <si>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</si>
  <si>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</si>
  <si>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</si>
  <si>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</si>
  <si>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</si>
  <si>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</si>
  <si>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</si>
  <si>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</si>
  <si>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</si>
  <si>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</si>
  <si>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</si>
  <si>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</si>
  <si>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</si>
  <si>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</si>
  <si>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</si>
  <si>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</si>
  <si>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</si>
  <si>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</si>
  <si>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</si>
  <si>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</si>
  <si>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</si>
  <si>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</si>
  <si>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</si>
  <si>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</si>
  <si>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</si>
  <si>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</si>
  <si>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</si>
  <si>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</si>
  <si>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</si>
  <si>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</si>
  <si>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</si>
  <si>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</si>
  <si>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</si>
  <si>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</si>
  <si>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</si>
  <si>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</si>
  <si>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</si>
  <si>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</si>
  <si>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</si>
  <si>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</si>
  <si>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</si>
  <si>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</si>
  <si>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</si>
  <si>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</si>
  <si>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</si>
  <si>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</si>
  <si>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</si>
  <si>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</si>
  <si>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</si>
  <si>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</si>
  <si>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</si>
  <si>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</si>
  <si>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</si>
  <si>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</si>
  <si>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</si>
  <si>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</si>
  <si>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</si>
  <si>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</si>
  <si>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</si>
  <si>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</si>
  <si>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</si>
  <si>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</si>
  <si>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</si>
  <si>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</si>
  <si>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</si>
  <si>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</si>
  <si>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</si>
  <si>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</si>
  <si>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</si>
  <si>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</si>
  <si>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</si>
  <si>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</si>
  <si>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</si>
  <si>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</si>
  <si>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</si>
  <si>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</si>
  <si>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</si>
  <si>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</si>
  <si>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</si>
  <si>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</si>
  <si>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</si>
  <si>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</si>
  <si>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</si>
  <si>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</si>
  <si>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</si>
  <si>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</si>
  <si>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</si>
  <si>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</si>
  <si>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</si>
  <si>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</si>
  <si>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</si>
  <si>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</si>
  <si>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</si>
  <si>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</si>
  <si>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</si>
  <si>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</si>
  <si>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</si>
  <si>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</si>
  <si>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</si>
  <si>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</si>
  <si>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</si>
  <si>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</si>
  <si>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</si>
  <si>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</si>
  <si>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</si>
  <si>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</si>
  <si>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</si>
  <si>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</si>
  <si>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</si>
  <si>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</si>
  <si>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</si>
  <si>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</si>
  <si>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</si>
  <si>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</si>
  <si>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</si>
  <si>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</si>
  <si>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</si>
  <si>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</si>
  <si>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</si>
  <si>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</si>
  <si>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</si>
  <si>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</si>
  <si>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</si>
  <si>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</si>
  <si>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</si>
  <si>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</si>
  <si>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</si>
  <si>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</si>
  <si>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</si>
  <si>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</si>
  <si>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</si>
  <si>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</si>
  <si>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</si>
  <si>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</si>
  <si>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</si>
  <si>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</si>
  <si>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</si>
  <si>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</si>
  <si>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</si>
  <si>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</si>
  <si>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</si>
  <si>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</si>
  <si>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</si>
  <si>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</si>
  <si>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</si>
  <si>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</si>
  <si>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</si>
  <si>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</si>
  <si>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</si>
  <si>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</si>
  <si>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</si>
  <si>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</si>
  <si>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</si>
  <si>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</si>
  <si>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</si>
  <si>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</si>
  <si>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</si>
  <si>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</si>
  <si>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</si>
  <si>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</si>
  <si>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</si>
  <si>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</si>
  <si>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</si>
  <si>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</si>
  <si>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</si>
  <si>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</si>
  <si>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</si>
  <si>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</si>
  <si>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</si>
  <si>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</si>
  <si>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</si>
  <si>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</si>
  <si>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</si>
  <si>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</si>
  <si>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</si>
  <si>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</si>
  <si>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</si>
  <si>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</si>
  <si>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</si>
  <si>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</si>
  <si>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</si>
  <si>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</si>
  <si>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</si>
  <si>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</si>
  <si>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</si>
  <si>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</si>
  <si>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</si>
  <si>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</si>
  <si>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</si>
  <si>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</si>
  <si>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</si>
  <si>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</si>
  <si>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</si>
  <si>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</si>
  <si>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</si>
  <si>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</si>
  <si>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</si>
  <si>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</si>
  <si>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</si>
  <si>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</si>
  <si>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</si>
  <si>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</si>
  <si>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</si>
  <si>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</si>
  <si>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</si>
  <si>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</si>
  <si>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</si>
  <si>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</si>
  <si>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</si>
  <si>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</si>
  <si>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</si>
  <si>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</si>
  <si>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</si>
  <si>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</si>
  <si>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</si>
  <si>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</si>
  <si>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</si>
  <si>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</si>
  <si>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</si>
  <si>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</si>
  <si>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</si>
  <si>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</si>
  <si>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</si>
  <si>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</si>
  <si>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</si>
  <si>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</si>
  <si>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</si>
  <si>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</si>
  <si>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</si>
  <si>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</si>
  <si>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</si>
  <si>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</si>
  <si>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</si>
  <si>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</si>
  <si>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</si>
  <si>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</si>
  <si>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</si>
  <si>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</si>
  <si>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</si>
  <si>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</si>
  <si>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</si>
  <si>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</si>
  <si>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</si>
  <si>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</si>
  <si>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</si>
  <si>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</si>
  <si>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</si>
  <si>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</si>
  <si>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</si>
  <si>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</si>
  <si>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</si>
  <si>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</si>
  <si>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</si>
  <si>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</si>
  <si>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</si>
  <si>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</si>
  <si>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</si>
  <si>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</si>
  <si>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</si>
  <si>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</si>
  <si>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</si>
  <si>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</si>
  <si>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</si>
  <si>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</si>
  <si>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</si>
  <si>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</si>
  <si>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</si>
  <si>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</si>
  <si>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</si>
  <si>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</si>
  <si>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</si>
  <si>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</si>
  <si>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</si>
  <si>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</si>
  <si>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</si>
  <si>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</si>
  <si>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</si>
  <si>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</si>
  <si>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</si>
  <si>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</si>
  <si>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</si>
  <si>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</si>
  <si>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</si>
  <si>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</si>
  <si>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</si>
  <si>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</si>
  <si>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</si>
  <si>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</si>
  <si>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</si>
  <si>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</si>
  <si>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</si>
  <si>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</si>
  <si>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</si>
  <si>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</si>
  <si>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</si>
  <si>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</si>
  <si>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</si>
  <si>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</si>
  <si>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</si>
  <si>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</si>
  <si>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</si>
  <si>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</si>
  <si>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</si>
  <si>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</si>
  <si>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</si>
  <si>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</si>
  <si>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</si>
  <si>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</si>
  <si>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</si>
  <si>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</si>
  <si>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</si>
  <si>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</si>
  <si>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</si>
  <si>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</si>
  <si>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</si>
  <si>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</si>
  <si>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</si>
  <si>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</si>
  <si>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</si>
  <si>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</si>
  <si>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</si>
  <si>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</si>
  <si>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</si>
  <si>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</si>
  <si>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</si>
  <si>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</si>
  <si>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</si>
  <si>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</si>
  <si>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</si>
  <si>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</si>
  <si>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</si>
  <si>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</si>
  <si>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</si>
  <si>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</si>
  <si>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</si>
  <si>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</si>
  <si>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</si>
  <si>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</si>
  <si>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</si>
  <si>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</si>
  <si>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</si>
  <si>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</si>
  <si>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</si>
  <si>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</si>
  <si>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</si>
  <si>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</si>
  <si>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</si>
  <si>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</si>
  <si>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</si>
  <si>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</si>
  <si>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</si>
  <si>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</si>
  <si>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</si>
  <si>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</si>
  <si>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</si>
  <si>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</si>
  <si>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</si>
  <si>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</si>
  <si>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</si>
  <si>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</si>
  <si>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</si>
  <si>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</si>
  <si>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</si>
  <si>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</si>
  <si>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</si>
  <si>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</si>
  <si>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</si>
  <si>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</si>
  <si>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</si>
  <si>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</si>
  <si>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</si>
  <si>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</si>
  <si>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</si>
  <si>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</si>
  <si>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</si>
  <si>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</si>
  <si>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</si>
  <si>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</si>
  <si>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</si>
  <si>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</si>
  <si>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</si>
  <si>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</si>
  <si>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</si>
  <si>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</si>
  <si>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</si>
  <si>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</si>
  <si>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</si>
  <si>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</si>
  <si>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</si>
  <si>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</si>
  <si>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</si>
  <si>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</si>
  <si>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</si>
  <si>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</si>
  <si>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</si>
  <si>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</si>
  <si>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</si>
  <si>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</si>
  <si>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</si>
  <si>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</si>
  <si>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</si>
  <si>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</si>
  <si>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</si>
  <si>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</si>
  <si>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</si>
  <si>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</si>
  <si>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</si>
  <si>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</si>
  <si>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</si>
  <si>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</si>
  <si>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</si>
  <si>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</si>
  <si>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</si>
  <si>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</si>
  <si>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</si>
  <si>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</si>
  <si>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</si>
  <si>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</si>
  <si>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</si>
  <si>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</si>
  <si>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</si>
  <si>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</si>
  <si>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</si>
  <si>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</si>
  <si>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</si>
  <si>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</si>
  <si>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</si>
  <si>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</si>
  <si>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</si>
  <si>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</si>
  <si>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</si>
  <si>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</si>
  <si>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</si>
  <si>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</si>
  <si>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</si>
  <si>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</si>
  <si>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</si>
  <si>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</si>
  <si>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</si>
  <si>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</si>
  <si>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</si>
  <si>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</si>
  <si>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</si>
  <si>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</si>
  <si>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</si>
  <si>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</si>
  <si>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</si>
  <si>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</si>
  <si>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</si>
  <si>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</si>
  <si>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</si>
  <si>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</si>
  <si>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</si>
  <si>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</si>
  <si>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</si>
  <si>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</si>
  <si>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</si>
  <si>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</si>
  <si>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</si>
  <si>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</si>
  <si>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</si>
  <si>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</si>
  <si>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</si>
  <si>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</si>
  <si>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</si>
  <si>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</si>
  <si>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</si>
  <si>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</si>
  <si>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</si>
  <si>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</si>
  <si>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</si>
  <si>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</si>
  <si>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</si>
  <si>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</si>
  <si>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</si>
  <si>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</si>
  <si>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</si>
  <si>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</si>
  <si>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</si>
  <si>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</si>
  <si>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</si>
  <si>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</si>
  <si>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</si>
  <si>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</si>
  <si>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</si>
  <si>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</si>
  <si>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</si>
  <si>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</si>
  <si>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</si>
  <si>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</si>
  <si>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</si>
  <si>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</si>
  <si>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</si>
  <si>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</si>
  <si>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</si>
  <si>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</si>
  <si>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</si>
  <si>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</si>
  <si>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</si>
  <si>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</si>
  <si>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</si>
  <si>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</si>
  <si>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</si>
  <si>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</si>
  <si>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</si>
  <si>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</si>
  <si>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</si>
  <si>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</si>
  <si>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</si>
  <si>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</si>
  <si>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</si>
  <si>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</si>
  <si>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</si>
  <si>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</si>
  <si>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</si>
  <si>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</si>
  <si>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</si>
  <si>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</si>
  <si>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</si>
  <si>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</si>
  <si>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</si>
  <si>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</si>
  <si>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</si>
  <si>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</si>
  <si>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</si>
  <si>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</si>
  <si>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</si>
  <si>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</si>
  <si>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</si>
  <si>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</si>
  <si>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</si>
  <si>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</si>
  <si>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</si>
  <si>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</si>
  <si>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</si>
  <si>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</si>
  <si>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</si>
  <si>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</si>
  <si>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</si>
  <si>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</si>
  <si>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</si>
  <si>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</si>
  <si>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</si>
  <si>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</si>
  <si>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</si>
  <si>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</si>
  <si>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</si>
  <si>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</si>
  <si>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</si>
  <si>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</si>
  <si>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</si>
  <si>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</si>
  <si>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</si>
  <si>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</si>
  <si>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</si>
  <si>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</si>
  <si>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</si>
  <si>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</si>
  <si>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</si>
  <si>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</si>
  <si>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</si>
  <si>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</si>
  <si>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</si>
  <si>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</si>
  <si>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</si>
  <si>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</si>
  <si>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</si>
  <si>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</si>
  <si>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</si>
  <si>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</si>
  <si>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</si>
  <si>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</si>
  <si>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</si>
  <si>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</si>
  <si>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</si>
  <si>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</si>
  <si>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</si>
  <si>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</si>
  <si>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</si>
  <si>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</si>
  <si>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</si>
  <si>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</si>
  <si>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</si>
  <si>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</si>
  <si>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</si>
  <si>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</si>
  <si>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</si>
  <si>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</si>
  <si>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</si>
  <si>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</si>
  <si>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</si>
  <si>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</si>
  <si>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</si>
  <si>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</si>
  <si>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</si>
  <si>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</si>
  <si>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</si>
  <si>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</si>
  <si>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</si>
  <si>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</si>
  <si>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</si>
  <si>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</si>
  <si>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</si>
  <si>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</si>
  <si>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</si>
  <si>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</si>
  <si>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</si>
  <si>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</si>
  <si>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</si>
  <si>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</si>
  <si>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</si>
  <si>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</si>
  <si>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</si>
  <si>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</si>
  <si>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</si>
  <si>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</si>
  <si>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</si>
  <si>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</si>
  <si>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</si>
  <si>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</si>
  <si>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</si>
  <si>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</si>
  <si>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</si>
  <si>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</si>
  <si>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</si>
  <si>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</si>
  <si>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</si>
  <si>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</si>
  <si>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</si>
  <si>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</si>
  <si>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</si>
  <si>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</si>
  <si>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</si>
  <si>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</si>
  <si>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</si>
  <si>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</si>
  <si>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</si>
  <si>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</si>
  <si>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</si>
  <si>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</si>
  <si>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</si>
  <si>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</si>
  <si>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</si>
  <si>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</si>
  <si>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</si>
  <si>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</si>
  <si>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</si>
  <si>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</si>
  <si>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</si>
  <si>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</si>
  <si>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</si>
  <si>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</si>
  <si>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</si>
  <si>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</si>
  <si>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</si>
  <si>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</si>
  <si>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</si>
  <si>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</si>
  <si>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</si>
  <si>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</si>
  <si>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</si>
  <si>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</si>
  <si>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</si>
  <si>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</si>
  <si>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</si>
  <si>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</si>
  <si>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</si>
  <si>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</si>
  <si>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</si>
  <si>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</si>
  <si>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</si>
  <si>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</si>
  <si>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</si>
  <si>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</si>
  <si>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</si>
  <si>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</si>
  <si>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</si>
  <si>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</si>
  <si>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</si>
  <si>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</si>
  <si>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</si>
  <si>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</si>
  <si>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</si>
  <si>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</si>
  <si>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</si>
  <si>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</si>
  <si>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</si>
  <si>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</si>
  <si>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</si>
  <si>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</si>
  <si>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</si>
  <si>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</si>
  <si>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</si>
  <si>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</si>
  <si>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</si>
  <si>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</si>
  <si>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</si>
  <si>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</si>
  <si>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</si>
  <si>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</si>
  <si>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</si>
  <si>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</si>
  <si>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</si>
  <si>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</si>
  <si>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</si>
  <si>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</si>
  <si>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</si>
  <si>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</si>
  <si>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</si>
  <si>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</si>
  <si>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</si>
  <si>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</si>
  <si>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</si>
  <si>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</si>
  <si>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</si>
  <si>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</si>
  <si>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</si>
  <si>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</si>
  <si>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</si>
  <si>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</si>
  <si>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</si>
  <si>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</si>
  <si>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</si>
  <si>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</si>
  <si>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</si>
  <si>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</si>
  <si>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</si>
  <si>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</si>
  <si>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</si>
  <si>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</si>
  <si>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</si>
  <si>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</si>
  <si>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</si>
  <si>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</si>
  <si>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</si>
  <si>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</si>
  <si>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</si>
  <si>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</si>
  <si>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</si>
  <si>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</si>
  <si>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</si>
  <si>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</si>
  <si>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</si>
  <si>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</si>
  <si>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</si>
  <si>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</si>
  <si>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</si>
  <si>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</si>
  <si>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</si>
  <si>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</si>
  <si>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</si>
  <si>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</si>
  <si>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</si>
  <si>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</si>
  <si>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</si>
  <si>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</si>
  <si>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</si>
  <si>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</si>
  <si>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</si>
  <si>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</si>
  <si>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</si>
  <si>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</si>
  <si>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</si>
  <si>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</si>
  <si>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</si>
  <si>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</si>
  <si>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</si>
  <si>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</si>
  <si>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</si>
  <si>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</si>
  <si>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</si>
  <si>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</si>
  <si>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</si>
  <si>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</si>
  <si>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</si>
  <si>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</si>
  <si>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</si>
  <si>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</si>
  <si>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</si>
  <si>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</si>
  <si>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</si>
  <si>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</si>
  <si>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</si>
  <si>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</si>
  <si>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</si>
  <si>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</si>
  <si>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</si>
  <si>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</si>
  <si>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</si>
  <si>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</si>
  <si>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</si>
  <si>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</si>
  <si>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</si>
  <si>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</si>
  <si>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</si>
  <si>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</si>
  <si>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</si>
  <si>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</si>
  <si>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</si>
  <si>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</si>
  <si>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</si>
  <si>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</si>
  <si>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</si>
  <si>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</si>
  <si>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</si>
  <si>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</si>
  <si>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</si>
  <si>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</si>
  <si>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</si>
  <si>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</si>
  <si>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</si>
  <si>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</si>
  <si>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</si>
  <si>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</si>
  <si>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</si>
  <si>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</si>
  <si>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</si>
  <si>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</si>
  <si>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</si>
  <si>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</si>
  <si>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</si>
  <si>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</si>
  <si>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</si>
  <si>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</si>
  <si>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</si>
  <si>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</si>
  <si>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</si>
  <si>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</si>
  <si>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</si>
  <si>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</si>
  <si>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</si>
  <si>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</si>
  <si>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</si>
  <si>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</si>
  <si>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</si>
  <si>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</si>
  <si>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</si>
  <si>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</si>
  <si>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</si>
  <si>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</si>
  <si>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</si>
  <si>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</si>
  <si>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</si>
  <si>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</si>
  <si>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</si>
  <si>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</si>
  <si>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</si>
  <si>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</si>
  <si>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</si>
  <si>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</si>
  <si>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</si>
  <si>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</si>
  <si>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</si>
  <si>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</si>
  <si>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</si>
  <si>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</si>
  <si>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</si>
  <si>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</si>
  <si>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</si>
  <si>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</si>
  <si>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</si>
  <si>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</si>
  <si>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</si>
  <si>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</si>
  <si>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</si>
  <si>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</si>
  <si>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</si>
  <si>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</si>
  <si>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</si>
  <si>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</si>
  <si>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</si>
  <si>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</si>
  <si>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</si>
  <si>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</si>
  <si>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</si>
  <si>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</si>
  <si>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</si>
  <si>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</si>
  <si>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</si>
  <si>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</si>
  <si>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</si>
  <si>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</si>
  <si>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</si>
  <si>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</si>
  <si>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</si>
  <si>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</si>
  <si>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</si>
  <si>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</si>
  <si>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</si>
  <si>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</si>
  <si>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</si>
  <si>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</si>
  <si>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</si>
  <si>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</si>
  <si>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</si>
  <si>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</si>
  <si>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</si>
  <si>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</si>
  <si>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</si>
  <si>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</si>
  <si>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</si>
  <si>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</si>
  <si>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</si>
  <si>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</si>
  <si>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</si>
  <si>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</si>
  <si>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</si>
  <si>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</si>
  <si>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</si>
  <si>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</si>
  <si>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</si>
  <si>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</si>
  <si>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</si>
  <si>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</si>
  <si>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</si>
  <si>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</si>
  <si>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</si>
  <si>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</si>
  <si>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</si>
  <si>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</si>
  <si>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</si>
  <si>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</si>
  <si>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</si>
  <si>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</si>
  <si>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</si>
  <si>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</si>
  <si>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</si>
  <si>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</si>
  <si>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</si>
  <si>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</si>
  <si>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</si>
  <si>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</si>
  <si>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</si>
  <si>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</si>
  <si>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</si>
  <si>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</si>
  <si>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</si>
  <si>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</si>
  <si>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</si>
  <si>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</si>
  <si>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</si>
  <si>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</si>
  <si>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</si>
  <si>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</si>
  <si>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</si>
  <si>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</si>
  <si>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</si>
  <si>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</si>
  <si>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</si>
  <si>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</si>
  <si>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</si>
  <si>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</si>
  <si>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</si>
  <si>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</si>
  <si>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</si>
  <si>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</si>
  <si>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</si>
  <si>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</si>
  <si>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</si>
  <si>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</si>
  <si>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</si>
  <si>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</si>
  <si>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</si>
  <si>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</si>
  <si>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</si>
  <si>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</si>
  <si>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</si>
  <si>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</si>
  <si>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</si>
  <si>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</si>
  <si>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</si>
  <si>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</si>
  <si>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</si>
  <si>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</si>
  <si>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</si>
  <si>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</si>
  <si>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</si>
  <si>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</si>
  <si>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</si>
  <si>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</si>
  <si>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</si>
  <si>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</si>
  <si>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</si>
  <si>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</si>
  <si>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</si>
  <si>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</si>
  <si>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</si>
  <si>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</si>
  <si>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</si>
  <si>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</si>
  <si>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</si>
  <si>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</si>
  <si>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</si>
  <si>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</si>
  <si>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</si>
  <si>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</si>
  <si>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</si>
  <si>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</si>
  <si>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</si>
  <si>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</si>
  <si>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</si>
  <si>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</si>
  <si>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</si>
  <si>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</si>
  <si>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</si>
  <si>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</si>
  <si>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</si>
  <si>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</si>
  <si>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</si>
  <si>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</si>
  <si>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</si>
  <si>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</si>
  <si>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</si>
  <si>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</si>
  <si>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</si>
  <si>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</si>
  <si>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</si>
  <si>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</si>
  <si>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</si>
  <si>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</si>
  <si>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</si>
  <si>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</si>
  <si>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</si>
  <si>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</si>
  <si>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</si>
  <si>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</si>
  <si>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</si>
  <si>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</si>
  <si>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</si>
  <si>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</si>
  <si>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</si>
  <si>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</si>
  <si>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</si>
  <si>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</si>
  <si>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</si>
  <si>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</si>
  <si>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</si>
  <si>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</si>
  <si>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</si>
  <si>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</si>
  <si>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</si>
  <si>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</si>
  <si>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</si>
  <si>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</si>
  <si>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</si>
  <si>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</si>
  <si>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</si>
  <si>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</si>
  <si>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</si>
  <si>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</si>
  <si>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</si>
  <si>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</si>
  <si>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</si>
  <si>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</si>
  <si>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</si>
  <si>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</si>
  <si>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</si>
  <si>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</si>
  <si>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</si>
  <si>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</si>
  <si>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</si>
  <si>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</si>
  <si>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</si>
  <si>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</si>
  <si>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</si>
  <si>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</si>
  <si>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</si>
  <si>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</si>
  <si>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</si>
  <si>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</si>
  <si>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</si>
  <si>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</si>
  <si>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</si>
  <si>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</si>
  <si>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</si>
  <si>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</si>
  <si>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</si>
  <si>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</si>
  <si>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</si>
  <si>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</si>
  <si>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</si>
  <si>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</si>
  <si>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</si>
  <si>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</si>
  <si>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</si>
  <si>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</si>
  <si>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</si>
  <si>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</si>
  <si>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</si>
  <si>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</si>
  <si>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</si>
  <si>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</si>
  <si>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</si>
  <si>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</si>
  <si>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</si>
  <si>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</si>
  <si>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</si>
  <si>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</si>
  <si>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</si>
  <si>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</si>
  <si>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</si>
  <si>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</si>
  <si>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</si>
  <si>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</si>
  <si>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</si>
  <si>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</si>
  <si>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</si>
  <si>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</si>
  <si>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</si>
  <si>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</si>
  <si>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</si>
  <si>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</si>
  <si>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</si>
  <si>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</si>
  <si>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</si>
  <si>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</si>
  <si>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</si>
  <si>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</si>
  <si>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</si>
  <si>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</si>
  <si>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</si>
  <si>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</si>
  <si>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</si>
  <si>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</si>
  <si>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</si>
  <si>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</si>
  <si>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</si>
  <si>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</si>
  <si>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</si>
  <si>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</si>
  <si>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</si>
  <si>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</si>
  <si>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</si>
  <si>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</si>
  <si>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</si>
  <si>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</si>
  <si>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</si>
  <si>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</si>
  <si>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</si>
  <si>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</si>
  <si>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</si>
  <si>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</si>
  <si>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</si>
  <si>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</si>
  <si>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</si>
  <si>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</si>
  <si>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</si>
  <si>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</si>
  <si>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</si>
  <si>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</si>
  <si>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</si>
  <si>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</si>
  <si>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</si>
  <si>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</si>
  <si>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</si>
  <si>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</si>
  <si>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</si>
  <si>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</si>
  <si>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</si>
  <si>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</si>
  <si>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</si>
  <si>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</si>
  <si>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</si>
  <si>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</si>
  <si>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</si>
  <si>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</si>
  <si>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</si>
  <si>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</si>
  <si>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</si>
  <si>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</si>
  <si>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</si>
  <si>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</si>
  <si>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</si>
  <si>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</si>
  <si>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</si>
  <si>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</si>
  <si>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</si>
  <si>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</si>
  <si>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</si>
  <si>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</si>
  <si>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</si>
  <si>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</si>
  <si>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</si>
  <si>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</si>
  <si>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</si>
  <si>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</si>
  <si>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</si>
  <si>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</si>
  <si>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</si>
  <si>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</si>
  <si>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</si>
  <si>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</si>
  <si>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</si>
  <si>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</si>
  <si>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</si>
  <si>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</si>
  <si>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</si>
  <si>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</si>
  <si>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</si>
  <si>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</si>
  <si>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</si>
  <si>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</si>
  <si>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</si>
  <si>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</si>
  <si>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</si>
  <si>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</si>
  <si>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</si>
  <si>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</si>
  <si>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</si>
  <si>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</si>
  <si>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</si>
  <si>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</si>
  <si>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</si>
  <si>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</si>
  <si>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</si>
  <si>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</si>
  <si>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</si>
  <si>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</si>
  <si>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</si>
  <si>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</si>
  <si>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</si>
  <si>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</si>
  <si>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</si>
  <si>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</si>
  <si>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</si>
  <si>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</si>
  <si>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</si>
  <si>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</si>
  <si>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</si>
  <si>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</si>
  <si>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</si>
  <si>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</si>
  <si>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</si>
  <si>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</si>
  <si>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</si>
  <si>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</si>
  <si>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</si>
  <si>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</si>
  <si>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</si>
  <si>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</si>
  <si>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</si>
  <si>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</si>
  <si>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</si>
  <si>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</si>
  <si>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</si>
  <si>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</si>
  <si>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</si>
  <si>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</si>
  <si>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</si>
  <si>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</si>
  <si>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</si>
  <si>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</si>
  <si>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</si>
  <si>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</si>
  <si>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</si>
  <si>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</si>
  <si>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</si>
  <si>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</si>
  <si>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</si>
  <si>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</si>
  <si>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</si>
  <si>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</si>
  <si>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</si>
  <si>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</si>
  <si>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</si>
  <si>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</si>
  <si>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</si>
  <si>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</si>
  <si>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</si>
  <si>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</si>
  <si>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</si>
  <si>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</si>
  <si>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</si>
  <si>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</si>
  <si>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</si>
  <si>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</si>
  <si>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</si>
  <si>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</si>
  <si>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</si>
  <si>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</si>
  <si>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</si>
  <si>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</si>
  <si>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</si>
  <si>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</si>
  <si>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</si>
  <si>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</si>
  <si>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</si>
  <si>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</si>
  <si>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</si>
  <si>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</si>
  <si>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</si>
  <si>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</si>
  <si>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</si>
  <si>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</si>
  <si>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</si>
  <si>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</si>
  <si>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</si>
  <si>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</si>
  <si>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</si>
  <si>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</si>
  <si>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</si>
  <si>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</si>
  <si>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</si>
  <si>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</si>
  <si>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</si>
  <si>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</si>
  <si>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</si>
  <si>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</si>
  <si>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</si>
  <si>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</si>
  <si>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</si>
  <si>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</si>
  <si>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</si>
  <si>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</si>
  <si>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</si>
  <si>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</si>
  <si>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</si>
  <si>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</si>
  <si>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</si>
  <si>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</si>
  <si>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</si>
  <si>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</si>
  <si>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</si>
  <si>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</si>
  <si>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</si>
  <si>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</si>
  <si>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</si>
  <si>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</si>
  <si>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</si>
  <si>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</si>
  <si>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</si>
  <si>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</si>
  <si>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</si>
  <si>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</si>
  <si>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</si>
  <si>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</si>
  <si>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</si>
  <si>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</si>
  <si>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</si>
  <si>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</si>
  <si>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</si>
  <si>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</si>
  <si>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</si>
  <si>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</si>
  <si>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</si>
  <si>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</si>
  <si>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</si>
  <si>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</si>
  <si>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</si>
  <si>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</si>
  <si>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</si>
  <si>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</si>
  <si>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</si>
  <si>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</si>
  <si>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</si>
  <si>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</si>
  <si>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</si>
  <si>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</si>
  <si>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</si>
  <si>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</si>
  <si>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</si>
  <si>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</si>
  <si>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</si>
  <si>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</si>
  <si>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</si>
  <si>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</si>
  <si>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</si>
  <si>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</si>
  <si>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</si>
  <si>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</si>
  <si>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</si>
  <si>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</si>
  <si>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</si>
  <si>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</si>
  <si>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</si>
  <si>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</si>
  <si>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</si>
  <si>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</si>
  <si>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</si>
  <si>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</si>
  <si>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</si>
  <si>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</si>
  <si>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</si>
  <si>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</si>
  <si>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</si>
  <si>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</si>
  <si>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</si>
  <si>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</si>
  <si>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</si>
  <si>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</si>
  <si>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</si>
  <si>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</si>
  <si>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</si>
  <si>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</si>
  <si>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</si>
  <si>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</si>
  <si>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</si>
  <si>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</si>
  <si>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</si>
  <si>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</si>
  <si>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</si>
  <si>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</si>
  <si>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</si>
  <si>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</si>
  <si>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</si>
  <si>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</si>
  <si>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</si>
  <si>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</si>
  <si>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</si>
  <si>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</si>
  <si>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</si>
  <si>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</si>
  <si>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</si>
  <si>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</si>
  <si>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</si>
  <si>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</si>
  <si>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</si>
  <si>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</si>
  <si>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</si>
  <si>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</si>
  <si>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</si>
  <si>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</si>
  <si>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</si>
  <si>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</si>
  <si>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</si>
  <si>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</si>
  <si>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</si>
  <si>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</si>
  <si>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</si>
  <si>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</si>
  <si>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</si>
  <si>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</si>
  <si>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</si>
  <si>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</si>
  <si>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</si>
  <si>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</si>
  <si>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</si>
  <si>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</si>
  <si>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</si>
  <si>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</si>
  <si>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</si>
  <si>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</si>
  <si>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</si>
  <si>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</si>
  <si>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</si>
  <si>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</si>
  <si>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</si>
  <si>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</si>
  <si>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</si>
  <si>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</si>
  <si>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</si>
  <si>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</si>
  <si>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</si>
  <si>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</si>
  <si>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</si>
  <si>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</si>
  <si>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</si>
  <si>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</si>
  <si>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</si>
  <si>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</si>
  <si>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</si>
  <si>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</si>
  <si>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</si>
  <si>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</si>
  <si>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</si>
  <si>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</si>
  <si>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</si>
  <si>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</si>
  <si>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</si>
  <si>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</si>
  <si>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</si>
  <si>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</si>
  <si>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</si>
  <si>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</si>
  <si>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</si>
  <si>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</si>
  <si>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</si>
  <si>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</si>
  <si>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</si>
  <si>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</si>
  <si>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</si>
  <si>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</si>
  <si>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</si>
  <si>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</si>
  <si>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</si>
  <si>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</si>
  <si>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</si>
  <si>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</si>
  <si>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</si>
  <si>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</si>
  <si>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</si>
  <si>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</si>
  <si>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</si>
  <si>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</si>
  <si>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</si>
  <si>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</si>
  <si>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</si>
  <si>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</si>
  <si>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</si>
  <si>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</si>
  <si>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</si>
  <si>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</si>
  <si>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</si>
  <si>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</si>
  <si>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</si>
  <si>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</si>
  <si>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</si>
  <si>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</si>
  <si>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</si>
  <si>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</si>
  <si>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</si>
  <si>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</si>
  <si>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</si>
  <si>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</si>
  <si>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</si>
  <si>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</si>
  <si>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</si>
  <si>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</si>
  <si>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</si>
  <si>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</si>
  <si>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</si>
  <si>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</si>
  <si>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</si>
  <si>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</si>
  <si>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</si>
  <si>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</si>
  <si>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</si>
  <si>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</si>
  <si>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</si>
  <si>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</si>
  <si>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</si>
  <si>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</si>
  <si>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</si>
  <si>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</si>
  <si>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</si>
  <si>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</si>
  <si>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</si>
  <si>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</si>
  <si>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</si>
  <si>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</si>
  <si>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</si>
  <si>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</si>
  <si>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</si>
  <si>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</si>
  <si>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</si>
  <si>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</si>
  <si>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</si>
  <si>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</si>
  <si>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</si>
  <si>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</si>
  <si>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</si>
  <si>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</si>
  <si>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</si>
  <si>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</si>
  <si>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</si>
  <si>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</si>
  <si>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</si>
  <si>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</si>
  <si>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</si>
  <si>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</si>
  <si>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</si>
  <si>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</si>
  <si>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</si>
  <si>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</si>
  <si>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</si>
  <si>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</si>
  <si>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</si>
  <si>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</si>
  <si>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</si>
  <si>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</si>
  <si>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</si>
  <si>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</si>
  <si>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</si>
  <si>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</si>
  <si>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</si>
  <si>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</si>
  <si>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</si>
  <si>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</si>
  <si>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</si>
  <si>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</si>
  <si>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</si>
  <si>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</si>
  <si>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</si>
  <si>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</si>
  <si>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</si>
  <si>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</si>
  <si>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</si>
  <si>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</si>
  <si>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</si>
  <si>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</si>
  <si>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</si>
  <si>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</si>
  <si>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</si>
  <si>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</si>
  <si>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</si>
  <si>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</si>
  <si>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</si>
  <si>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</si>
  <si>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</si>
  <si>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</si>
  <si>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</si>
  <si>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</si>
  <si>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</si>
  <si>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</si>
  <si>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</si>
  <si>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</si>
  <si>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</si>
  <si>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</si>
  <si>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</si>
  <si>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</si>
  <si>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</si>
  <si>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</si>
  <si>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</si>
  <si>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</si>
  <si>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</si>
  <si>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</si>
  <si>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</si>
  <si>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</si>
  <si>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</si>
  <si>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</si>
  <si>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</si>
  <si>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</si>
  <si>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</si>
  <si>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</si>
  <si>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</si>
  <si>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</si>
  <si>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</si>
  <si>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</si>
  <si>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</si>
  <si>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</si>
  <si>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</si>
  <si>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</si>
  <si>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</si>
  <si>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</si>
  <si>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</si>
  <si>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</si>
  <si>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</si>
  <si>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</si>
  <si>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</si>
  <si>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</si>
  <si>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</si>
  <si>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</si>
  <si>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</si>
  <si>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</si>
  <si>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</si>
  <si>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</si>
  <si>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</si>
  <si>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</si>
  <si>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</si>
  <si>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</si>
  <si>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</si>
  <si>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</si>
  <si>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</si>
  <si>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</si>
  <si>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</si>
  <si>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</si>
  <si>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</si>
  <si>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</si>
  <si>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</si>
  <si>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</si>
  <si>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</si>
  <si>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</si>
  <si>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</si>
  <si>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</si>
  <si>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</si>
  <si>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</si>
  <si>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</si>
  <si>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</si>
  <si>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</si>
  <si>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</si>
  <si>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</si>
  <si>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</si>
  <si>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</si>
  <si>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</si>
  <si>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</si>
  <si>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</si>
  <si>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</si>
  <si>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</si>
  <si>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</si>
  <si>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</si>
  <si>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</si>
  <si>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</si>
  <si>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</si>
  <si>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</si>
  <si>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</si>
  <si>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</si>
  <si>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</si>
  <si>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</si>
  <si>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</si>
  <si>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</si>
  <si>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</si>
  <si>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</si>
  <si>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</si>
  <si>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</si>
  <si>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</si>
  <si>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</si>
  <si>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</si>
  <si>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</si>
  <si>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</si>
  <si>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</si>
  <si>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</si>
  <si>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</si>
  <si>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</si>
  <si>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</si>
  <si>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</si>
  <si>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</si>
  <si>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</si>
  <si>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</si>
  <si>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</si>
  <si>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</si>
  <si>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</si>
  <si>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</si>
  <si>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</si>
  <si>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</si>
  <si>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</si>
  <si>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</si>
  <si>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</si>
  <si>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</si>
  <si>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</si>
  <si>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</si>
  <si>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</si>
  <si>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</si>
  <si>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</si>
  <si>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</si>
  <si>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</si>
  <si>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</si>
  <si>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</si>
  <si>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</si>
  <si>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</si>
  <si>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</si>
  <si>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</si>
  <si>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</si>
  <si>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</si>
  <si>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</si>
  <si>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</si>
  <si>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</si>
  <si>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</si>
  <si>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</si>
  <si>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</si>
  <si>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</si>
  <si>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</si>
  <si>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</si>
  <si>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</si>
  <si>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</si>
  <si>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</si>
  <si>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</si>
  <si>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</si>
  <si>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</si>
  <si>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</si>
  <si>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</si>
  <si>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</si>
  <si>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</si>
  <si>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</si>
  <si>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</si>
  <si>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</si>
  <si>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</si>
  <si>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</si>
  <si>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</si>
  <si>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</si>
  <si>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</si>
  <si>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</si>
  <si>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</si>
  <si>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</si>
  <si>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</si>
  <si>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</si>
  <si>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</si>
  <si>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</si>
  <si>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</si>
  <si>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</si>
  <si>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</si>
  <si>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</si>
  <si>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</si>
  <si>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</si>
  <si>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</si>
  <si>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</si>
  <si>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</si>
  <si>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</si>
  <si>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</si>
  <si>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</si>
  <si>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</si>
  <si>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</si>
  <si>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</si>
  <si>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</si>
  <si>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</si>
  <si>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</si>
  <si>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</si>
  <si>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</si>
  <si>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</si>
  <si>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</si>
  <si>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</si>
  <si>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</si>
  <si>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</si>
  <si>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</si>
  <si>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</si>
  <si>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</si>
  <si>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</si>
  <si>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</si>
  <si>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</si>
  <si>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</si>
  <si>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</si>
  <si>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</si>
  <si>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</si>
  <si>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</si>
  <si>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</si>
  <si>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</si>
  <si>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</si>
  <si>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</si>
  <si>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</si>
  <si>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</si>
  <si>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</si>
  <si>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</si>
  <si>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</si>
  <si>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</si>
  <si>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</si>
  <si>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</si>
  <si>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</si>
  <si>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</si>
  <si>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</si>
  <si>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</si>
  <si>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</si>
  <si>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</si>
  <si>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</si>
  <si>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</si>
  <si>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</si>
  <si>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</si>
  <si>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</si>
  <si>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</si>
  <si>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</si>
  <si>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</si>
  <si>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</si>
  <si>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</si>
  <si>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</si>
  <si>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</si>
  <si>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</si>
  <si>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</si>
  <si>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</si>
  <si>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</si>
  <si>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</si>
  <si>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</si>
  <si>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</si>
  <si>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</si>
  <si>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</si>
  <si>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</si>
  <si>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</si>
  <si>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</si>
  <si>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</si>
  <si>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</si>
  <si>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</si>
  <si>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</si>
  <si>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</si>
  <si>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</si>
  <si>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</si>
  <si>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</si>
  <si>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</si>
  <si>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</si>
  <si>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</si>
  <si>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</si>
  <si>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</si>
  <si>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</si>
  <si>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</si>
  <si>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</si>
  <si>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</si>
  <si>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</si>
  <si>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</si>
  <si>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</si>
  <si>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</si>
  <si>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</si>
  <si>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</si>
  <si>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</si>
  <si>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</si>
  <si>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</si>
  <si>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</si>
  <si>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</si>
  <si>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</si>
  <si>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</si>
  <si>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</si>
  <si>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</si>
  <si>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</si>
  <si>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</si>
  <si>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</si>
  <si>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</si>
  <si>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</si>
  <si>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</si>
  <si>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</si>
  <si>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</si>
  <si>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</si>
  <si>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</si>
  <si>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</si>
  <si>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</si>
  <si>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</si>
  <si>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</si>
  <si>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</si>
  <si>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</si>
  <si>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</si>
  <si>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</si>
  <si>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</si>
  <si>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</si>
  <si>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</si>
  <si>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</si>
  <si>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</si>
  <si>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</si>
  <si>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</si>
  <si>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</si>
  <si>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</si>
  <si>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</si>
  <si>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</si>
  <si>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</si>
  <si>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</si>
  <si>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</si>
  <si>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</si>
  <si>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</si>
  <si>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</si>
  <si>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</si>
  <si>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</si>
  <si>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</si>
  <si>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</si>
  <si>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</si>
  <si>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</si>
  <si>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</si>
  <si>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</si>
  <si>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</si>
  <si>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</si>
  <si>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</si>
  <si>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</si>
  <si>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</si>
  <si>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</si>
  <si>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</si>
  <si>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</si>
  <si>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</si>
  <si>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</si>
  <si>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</si>
  <si>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</si>
  <si>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</si>
  <si>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</si>
  <si>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</si>
  <si>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</si>
  <si>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</si>
  <si>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</si>
  <si>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</si>
  <si>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</si>
  <si>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</si>
  <si>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</si>
  <si>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</si>
  <si>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</si>
  <si>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</si>
  <si>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</si>
  <si>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</si>
  <si>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</si>
  <si>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</si>
  <si>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</si>
  <si>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</si>
  <si>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</si>
  <si>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</si>
  <si>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</si>
  <si>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</si>
  <si>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</si>
  <si>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</si>
  <si>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</si>
  <si>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</si>
  <si>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</si>
  <si>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</si>
  <si>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</si>
  <si>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</si>
  <si>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</si>
  <si>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</si>
  <si>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</si>
  <si>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</si>
  <si>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</si>
  <si>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</si>
  <si>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</si>
  <si>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</si>
  <si>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</si>
  <si>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</si>
  <si>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</si>
  <si>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</si>
  <si>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</si>
  <si>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</si>
  <si>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</si>
  <si>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</si>
  <si>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</si>
  <si>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</si>
  <si>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</si>
  <si>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</si>
  <si>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</si>
  <si>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</si>
  <si>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</si>
  <si>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</si>
  <si>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</si>
  <si>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</si>
  <si>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</si>
  <si>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</si>
  <si>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</si>
  <si>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</si>
  <si>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</si>
  <si>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</si>
  <si>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</si>
  <si>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</si>
  <si>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</si>
  <si>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</si>
  <si>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</si>
  <si>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</si>
  <si>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</si>
  <si>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</si>
  <si>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</si>
  <si>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</si>
  <si>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</si>
  <si>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</si>
  <si>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</si>
  <si>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</si>
  <si>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</si>
  <si>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</si>
  <si>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</si>
  <si>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</si>
  <si>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</si>
  <si>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</si>
  <si>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</si>
  <si>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</si>
  <si>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</si>
  <si>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</si>
  <si>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</si>
  <si>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</si>
  <si>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</si>
  <si>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</si>
  <si>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</si>
  <si>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</si>
  <si>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</si>
  <si>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</si>
  <si>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</si>
  <si>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</si>
  <si>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</si>
  <si>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</si>
  <si>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</si>
  <si>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</si>
  <si>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</si>
  <si>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</si>
  <si>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</si>
  <si>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</si>
  <si>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</si>
  <si>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</si>
  <si>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</si>
  <si>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</si>
  <si>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</si>
  <si>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</si>
  <si>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</si>
  <si>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</si>
  <si>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</si>
  <si>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</si>
  <si>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</si>
  <si>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</si>
  <si>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</si>
  <si>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</si>
  <si>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</si>
  <si>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</si>
  <si>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</si>
  <si>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</si>
  <si>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</si>
  <si>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</si>
  <si>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</si>
  <si>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</si>
  <si>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</si>
  <si>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</si>
  <si>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</si>
  <si>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</si>
  <si>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</si>
  <si>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</si>
  <si>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</si>
  <si>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</si>
  <si>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</si>
  <si>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</si>
  <si>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</si>
  <si>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</si>
  <si>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</si>
  <si>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</si>
  <si>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</si>
  <si>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</si>
  <si>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</si>
  <si>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</si>
  <si>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</si>
  <si>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</si>
  <si>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</si>
  <si>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</si>
  <si>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</si>
  <si>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</si>
  <si>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</si>
  <si>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</si>
  <si>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</si>
  <si>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</si>
  <si>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</si>
  <si>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</si>
  <si>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</si>
  <si>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</si>
  <si>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</si>
  <si>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</si>
  <si>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</si>
  <si>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</si>
  <si>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</si>
  <si>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</si>
  <si>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</si>
  <si>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</si>
  <si>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</si>
  <si>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</si>
  <si>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</si>
  <si>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</si>
  <si>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</si>
  <si>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</si>
  <si>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</si>
  <si>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</si>
  <si>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</si>
  <si>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</si>
  <si>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</si>
  <si>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</si>
  <si>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</si>
  <si>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</si>
  <si>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</si>
  <si>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</si>
  <si>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</si>
  <si>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</si>
  <si>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</si>
  <si>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</si>
  <si>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</si>
  <si>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</si>
  <si>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</si>
  <si>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</si>
  <si>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</si>
  <si>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</si>
  <si>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</si>
  <si>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</si>
  <si>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</si>
  <si>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</si>
  <si>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</si>
  <si>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</si>
  <si>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</si>
  <si>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</si>
  <si>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</si>
  <si>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</si>
  <si>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</si>
  <si>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</si>
  <si>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</si>
  <si>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</si>
  <si>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</si>
  <si>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</si>
  <si>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</si>
  <si>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</si>
  <si>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</si>
  <si>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</si>
  <si>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</si>
  <si>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</si>
  <si>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</si>
  <si>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</si>
  <si>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</si>
  <si>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</si>
  <si>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</si>
  <si>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</si>
  <si>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</si>
  <si>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</si>
  <si>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</si>
  <si>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</si>
  <si>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</si>
  <si>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</si>
  <si>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</si>
  <si>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</si>
  <si>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</si>
  <si>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</si>
  <si>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</si>
  <si>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</si>
  <si>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</si>
  <si>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</si>
  <si>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</si>
  <si>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</si>
  <si>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</si>
  <si>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</si>
  <si>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</si>
  <si>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</si>
  <si>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</si>
  <si>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</si>
  <si>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</si>
  <si>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</si>
  <si>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</si>
  <si>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</si>
  <si>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</si>
  <si>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</si>
  <si>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</si>
  <si>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</si>
  <si>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</si>
  <si>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</si>
  <si>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</si>
  <si>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</si>
  <si>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</si>
  <si>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</si>
  <si>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</si>
  <si>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</si>
  <si>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</si>
  <si>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</si>
  <si>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</si>
  <si>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</si>
  <si>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</si>
  <si>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</si>
  <si>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</si>
  <si>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</si>
  <si>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</si>
  <si>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</si>
  <si>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</si>
  <si>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</si>
  <si>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</si>
  <si>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</si>
  <si>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</si>
  <si>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</si>
  <si>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</si>
  <si>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</si>
  <si>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</si>
  <si>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</si>
  <si>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</si>
  <si>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</si>
  <si>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</si>
  <si>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</si>
  <si>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</si>
  <si>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</si>
  <si>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</si>
  <si>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</si>
  <si>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</si>
  <si>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</si>
  <si>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</si>
  <si>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</si>
  <si>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</si>
  <si>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</si>
  <si>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</si>
  <si>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</si>
  <si>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</si>
  <si>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</si>
  <si>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</si>
  <si>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</si>
  <si>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</si>
  <si>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</si>
  <si>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</si>
  <si>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</si>
  <si>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</si>
  <si>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</si>
  <si>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</si>
  <si>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</si>
  <si>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</si>
  <si>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</si>
  <si>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</si>
  <si>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</si>
  <si>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</si>
  <si>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</si>
  <si>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</si>
  <si>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</si>
  <si>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</si>
  <si>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</si>
  <si>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</si>
  <si>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</si>
  <si>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</si>
  <si>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</si>
  <si>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</si>
  <si>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</si>
  <si>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</si>
  <si>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</si>
  <si>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</si>
  <si>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</si>
  <si>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</si>
  <si>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</si>
  <si>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</si>
  <si>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</si>
  <si>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</si>
  <si>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</si>
  <si>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</si>
  <si>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</si>
  <si>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</si>
  <si>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</si>
  <si>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</si>
  <si>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</si>
  <si>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</si>
  <si>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</si>
  <si>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</si>
  <si>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</si>
  <si>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</si>
  <si>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</si>
  <si>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</si>
  <si>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</si>
  <si>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</si>
  <si>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</si>
  <si>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</si>
  <si>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</si>
  <si>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</si>
  <si>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</si>
  <si>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</si>
  <si>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</si>
  <si>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</si>
  <si>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</si>
  <si>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</si>
  <si>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</si>
  <si>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</si>
  <si>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</si>
  <si>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</si>
  <si>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</si>
  <si>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</si>
  <si>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</si>
  <si>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</si>
  <si>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</si>
  <si>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</si>
  <si>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</si>
  <si>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</si>
  <si>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</si>
  <si>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</si>
  <si>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</si>
  <si>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</si>
  <si>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</si>
  <si>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</si>
  <si>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</si>
  <si>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</si>
  <si>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</si>
  <si>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</si>
  <si>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</si>
  <si>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</si>
  <si>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</si>
  <si>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</si>
  <si>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</si>
  <si>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</si>
  <si>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</si>
  <si>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</si>
  <si>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</si>
  <si>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</si>
  <si>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</si>
  <si>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</si>
  <si>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</si>
  <si>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</si>
  <si>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</si>
  <si>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</si>
  <si>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</si>
  <si>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</si>
  <si>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</si>
  <si>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</si>
  <si>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</si>
  <si>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</si>
  <si>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</si>
  <si>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</si>
  <si>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</si>
  <si>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</si>
  <si>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</si>
  <si>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</si>
  <si>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</si>
  <si>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</si>
  <si>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</si>
  <si>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</si>
  <si>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</si>
  <si>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</si>
  <si>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</si>
  <si>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</si>
  <si>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</si>
  <si>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</si>
  <si>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</si>
  <si>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</si>
  <si>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</si>
  <si>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</si>
  <si>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</si>
  <si>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</si>
  <si>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</si>
  <si>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</si>
  <si>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</si>
  <si>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</si>
  <si>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</si>
  <si>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</si>
  <si>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</si>
  <si>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</si>
  <si>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</si>
  <si>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</si>
  <si>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</si>
  <si>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</si>
  <si>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</si>
  <si>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</si>
  <si>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</si>
  <si>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</si>
  <si>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</si>
  <si>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</si>
  <si>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</si>
  <si>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</si>
  <si>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</si>
  <si>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</si>
  <si>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</si>
  <si>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</si>
  <si>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</si>
  <si>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</si>
  <si>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</si>
  <si>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</si>
  <si>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</si>
  <si>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</si>
  <si>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</si>
  <si>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</si>
  <si>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</si>
  <si>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</si>
  <si>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</si>
  <si>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</si>
  <si>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</si>
  <si>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</si>
  <si>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</si>
  <si>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</si>
  <si>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</si>
  <si>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</si>
  <si>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</si>
  <si>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</si>
  <si>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</si>
  <si>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</si>
  <si>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</si>
  <si>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</si>
  <si>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</si>
  <si>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</si>
  <si>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</si>
  <si>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</si>
  <si>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</si>
  <si>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</si>
  <si>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</si>
  <si>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</si>
  <si>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</si>
  <si>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</si>
  <si>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</si>
  <si>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</si>
  <si>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</si>
  <si>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</si>
  <si>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</si>
  <si>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</si>
  <si>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</si>
  <si>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</si>
  <si>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</si>
  <si>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</si>
  <si>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</si>
  <si>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</si>
  <si>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</si>
  <si>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</si>
  <si>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</si>
  <si>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</si>
  <si>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</si>
  <si>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</si>
  <si>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</si>
  <si>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</si>
  <si>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</si>
  <si>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</si>
  <si>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</si>
  <si>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</si>
  <si>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</si>
  <si>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</si>
  <si>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</si>
  <si>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</si>
  <si>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</si>
  <si>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</si>
  <si>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</si>
  <si>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</si>
  <si>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</si>
  <si>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</si>
  <si>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</si>
  <si>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</si>
  <si>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</si>
  <si>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</si>
  <si>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</si>
  <si>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</si>
  <si>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</si>
  <si>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</si>
  <si>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</si>
  <si>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</si>
  <si>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</si>
  <si>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</si>
  <si>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</si>
  <si>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</si>
  <si>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</si>
  <si>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</si>
  <si>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</si>
  <si>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</si>
  <si>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</si>
  <si>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</si>
  <si>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</si>
  <si>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</si>
  <si>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</si>
  <si>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</si>
  <si>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</si>
  <si>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</si>
  <si>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</si>
  <si>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</si>
  <si>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</si>
  <si>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</si>
  <si>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</si>
  <si>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</si>
  <si>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</si>
  <si>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</si>
  <si>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</si>
  <si>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</si>
  <si>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</si>
  <si>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</si>
  <si>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</si>
  <si>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</si>
  <si>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</si>
  <si>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</si>
  <si>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</si>
  <si>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</si>
  <si>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</si>
  <si>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</si>
  <si>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</si>
  <si>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</si>
  <si>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</si>
  <si>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</si>
  <si>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</si>
  <si>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</si>
  <si>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</si>
  <si>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</si>
  <si>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</si>
  <si>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</si>
  <si>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</si>
  <si>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</si>
  <si>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</si>
  <si>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</si>
  <si>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</si>
  <si>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</si>
  <si>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</si>
  <si>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</si>
  <si>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</si>
  <si>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</si>
  <si>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</si>
  <si>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</si>
  <si>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</si>
  <si>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</si>
  <si>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</si>
  <si>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</si>
  <si>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</si>
  <si>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</si>
  <si>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</si>
  <si>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</si>
  <si>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</si>
  <si>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</si>
  <si>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</si>
  <si>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</si>
  <si>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</si>
  <si>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</si>
  <si>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</si>
  <si>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</si>
  <si>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</si>
  <si>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</si>
  <si>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</si>
  <si>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</si>
  <si>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</si>
  <si>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</si>
  <si>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</si>
  <si>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</si>
  <si>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</si>
  <si>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</si>
  <si>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</si>
  <si>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</si>
  <si>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</si>
  <si>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</si>
  <si>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</si>
  <si>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</si>
  <si>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</si>
  <si>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</si>
  <si>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</si>
  <si>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</si>
  <si>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</si>
  <si>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</si>
  <si>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</si>
  <si>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</si>
  <si>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</si>
  <si>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</si>
  <si>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</si>
  <si>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</si>
  <si>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</si>
  <si>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</si>
  <si>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</si>
  <si>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</si>
  <si>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</si>
  <si>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</si>
  <si>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</si>
  <si>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</si>
  <si>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</si>
  <si>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</si>
  <si>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</si>
  <si>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</si>
  <si>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</si>
  <si>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</si>
  <si>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</si>
  <si>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</si>
  <si>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</si>
  <si>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</si>
  <si>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</si>
  <si>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</si>
  <si>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</si>
  <si>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</si>
  <si>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</si>
  <si>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</si>
  <si>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</si>
  <si>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</si>
  <si>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</si>
  <si>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</si>
  <si>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</si>
  <si>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</si>
  <si>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</si>
  <si>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</si>
  <si>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</si>
  <si>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</si>
  <si>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</si>
  <si>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</si>
  <si>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</si>
  <si>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</si>
  <si>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</si>
  <si>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</si>
  <si>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</si>
  <si>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</si>
  <si>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</si>
  <si>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</si>
  <si>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</si>
  <si>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</si>
  <si>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</si>
  <si>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</si>
  <si>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</si>
  <si>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</si>
  <si>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</si>
  <si>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</si>
  <si>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</si>
  <si>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</si>
  <si>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</si>
  <si>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</si>
  <si>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</si>
  <si>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</si>
  <si>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</si>
  <si>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</si>
  <si>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</si>
  <si>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</si>
  <si>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</si>
  <si>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</si>
  <si>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</si>
  <si>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</si>
  <si>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</si>
  <si>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</si>
  <si>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</si>
  <si>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</si>
  <si>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</si>
  <si>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</si>
  <si>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</si>
  <si>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</si>
  <si>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</si>
  <si>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</si>
  <si>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</si>
  <si>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</si>
  <si>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</si>
  <si>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</si>
  <si>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</si>
  <si>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</si>
  <si>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</si>
  <si>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</si>
  <si>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</si>
  <si>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</si>
  <si>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</si>
  <si>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</si>
  <si>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</si>
  <si>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</si>
  <si>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</si>
  <si>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</si>
  <si>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</si>
  <si>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</si>
  <si>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</si>
  <si>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</si>
  <si>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</si>
  <si>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</si>
  <si>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</si>
  <si>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</si>
  <si>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</si>
  <si>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</si>
  <si>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</si>
  <si>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</si>
  <si>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</si>
  <si>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</si>
  <si>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</si>
  <si>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</si>
  <si>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</si>
  <si>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</si>
  <si>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</si>
  <si>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</si>
  <si>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</si>
  <si>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</si>
  <si>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</si>
  <si>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</si>
  <si>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</si>
  <si>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</si>
  <si>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</si>
  <si>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</si>
  <si>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</si>
  <si>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</si>
  <si>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</si>
  <si>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</si>
  <si>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</si>
  <si>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</si>
  <si>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</si>
  <si>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</si>
  <si>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</si>
  <si>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</si>
  <si>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</si>
  <si>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</si>
  <si>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</si>
  <si>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</si>
  <si>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</si>
  <si>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</si>
  <si>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</si>
  <si>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</si>
  <si>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</si>
  <si>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</si>
  <si>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</si>
  <si>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</si>
  <si>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</si>
  <si>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</si>
  <si>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</si>
  <si>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</si>
  <si>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</si>
  <si>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</si>
  <si>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</si>
  <si>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</si>
  <si>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</si>
  <si>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</si>
  <si>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</si>
  <si>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</si>
  <si>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</si>
  <si>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</si>
  <si>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</si>
  <si>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</si>
  <si>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</si>
  <si>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</si>
  <si>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</si>
  <si>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</si>
  <si>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</si>
  <si>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</si>
  <si>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</si>
  <si>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</si>
  <si>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</si>
  <si>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</si>
  <si>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</si>
  <si>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</si>
  <si>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</si>
  <si>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</si>
  <si>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</si>
  <si>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</si>
  <si>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</si>
  <si>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</si>
  <si>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</si>
  <si>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</si>
  <si>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</si>
  <si>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</si>
  <si>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</si>
  <si>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</si>
  <si>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</si>
  <si>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</si>
  <si>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</si>
  <si>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</si>
  <si>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</si>
  <si>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</si>
  <si>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</si>
  <si>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</si>
  <si>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</si>
  <si>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</si>
  <si>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</si>
  <si>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</si>
  <si>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</si>
  <si>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</si>
  <si>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</si>
  <si>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</si>
  <si>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</si>
  <si>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</si>
  <si>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</si>
  <si>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</si>
  <si>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</si>
  <si>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</si>
  <si>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</si>
  <si>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</si>
  <si>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</si>
  <si>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</si>
  <si>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</si>
  <si>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</si>
  <si>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</si>
  <si>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</si>
  <si>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</si>
  <si>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</si>
  <si>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</si>
  <si>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</si>
  <si>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</si>
  <si>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</si>
  <si>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</si>
  <si>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</si>
  <si>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</si>
  <si>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</si>
  <si>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</si>
  <si>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</si>
  <si>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</si>
  <si>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</si>
  <si>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</si>
  <si>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</si>
  <si>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</si>
  <si>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</si>
  <si>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</si>
  <si>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</si>
  <si>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</si>
  <si>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</si>
  <si>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</si>
  <si>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</si>
  <si>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</si>
  <si>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</si>
  <si>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</si>
  <si>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</si>
  <si>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</si>
  <si>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</si>
  <si>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</si>
  <si>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</si>
  <si>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</si>
  <si>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</si>
  <si>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</si>
  <si>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</si>
  <si>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</si>
  <si>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</si>
  <si>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</si>
  <si>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</si>
  <si>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</si>
  <si>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</si>
  <si>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</si>
  <si>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</si>
  <si>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</si>
  <si>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</si>
  <si>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</si>
  <si>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</si>
  <si>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</si>
  <si>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</si>
  <si>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</si>
  <si>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</si>
  <si>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</si>
  <si>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</si>
  <si>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</si>
  <si>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</si>
  <si>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</si>
  <si>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</si>
  <si>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</si>
  <si>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</si>
  <si>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</si>
  <si>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</si>
  <si>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</si>
  <si>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</si>
  <si>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</si>
  <si>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</si>
  <si>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</si>
  <si>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</si>
  <si>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</si>
  <si>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</si>
  <si>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</si>
  <si>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</si>
  <si>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</si>
  <si>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</si>
  <si>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</si>
  <si>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</si>
  <si>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</si>
  <si>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</si>
  <si>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</si>
  <si>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</si>
  <si>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</si>
  <si>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</si>
  <si>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</si>
  <si>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</si>
  <si>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</si>
  <si>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</si>
  <si>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</si>
  <si>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</si>
  <si>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</si>
  <si>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</si>
  <si>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</si>
  <si>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</si>
  <si>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</si>
  <si>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</si>
  <si>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</si>
  <si>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</si>
  <si>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</si>
  <si>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</si>
  <si>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</si>
  <si>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</si>
  <si>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</si>
  <si>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</si>
  <si>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</si>
  <si>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</si>
  <si>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</si>
  <si>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</si>
  <si>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</si>
  <si>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</si>
  <si>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</si>
  <si>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</si>
  <si>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</si>
  <si>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</si>
  <si>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</si>
  <si>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</si>
  <si>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</si>
  <si>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</si>
  <si>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</si>
  <si>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</si>
  <si>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</si>
  <si>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</si>
  <si>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</si>
  <si>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</si>
  <si>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</si>
  <si>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</si>
  <si>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</si>
  <si>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</si>
  <si>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</si>
  <si>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</si>
  <si>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</si>
  <si>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</si>
  <si>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</si>
  <si>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</si>
  <si>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</si>
  <si>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</si>
  <si>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</si>
  <si>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</si>
  <si>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</si>
  <si>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</si>
  <si>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</si>
  <si>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</si>
  <si>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</si>
  <si>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</si>
  <si>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</si>
  <si>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</si>
  <si>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</si>
  <si>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</si>
  <si>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</si>
  <si>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</si>
  <si>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</si>
  <si>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</si>
  <si>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</si>
  <si>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</si>
  <si>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</si>
  <si>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</si>
  <si>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</si>
  <si>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</si>
  <si>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</si>
  <si>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</si>
  <si>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</si>
  <si>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</si>
  <si>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</si>
  <si>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</si>
  <si>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</si>
  <si>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</si>
  <si>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</si>
  <si>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</si>
  <si>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</si>
  <si>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</si>
  <si>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</si>
  <si>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</si>
  <si>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</si>
  <si>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</si>
  <si>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</si>
  <si>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</si>
  <si>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</si>
  <si>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</si>
  <si>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</si>
  <si>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</si>
  <si>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</si>
  <si>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</si>
  <si>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</si>
  <si>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</si>
  <si>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</si>
  <si>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</si>
  <si>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</si>
  <si>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</si>
  <si>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</si>
  <si>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</si>
  <si>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</si>
  <si>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</si>
  <si>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</si>
  <si>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</si>
  <si>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</si>
  <si>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</si>
  <si>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</si>
  <si>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</si>
  <si>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</si>
  <si>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</si>
  <si>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</si>
  <si>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</si>
  <si>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</si>
  <si>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</si>
  <si>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</si>
  <si>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</si>
  <si>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</si>
  <si>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</si>
  <si>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</si>
  <si>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</si>
  <si>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</si>
  <si>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</si>
  <si>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</si>
  <si>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</si>
  <si>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</si>
  <si>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</si>
  <si>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</si>
  <si>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</si>
  <si>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</si>
  <si>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</si>
  <si>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</si>
  <si>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</si>
  <si>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</si>
  <si>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</si>
  <si>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</si>
  <si>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</si>
  <si>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</si>
  <si>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</si>
  <si>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</si>
  <si>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</si>
  <si>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</si>
  <si>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</si>
  <si>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</si>
  <si>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</si>
  <si>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</si>
  <si>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</si>
  <si>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</si>
  <si>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</si>
  <si>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</si>
  <si>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</si>
  <si>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</si>
  <si>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</si>
  <si>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</si>
  <si>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</si>
  <si>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</si>
  <si>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</si>
  <si>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</si>
  <si>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</si>
  <si>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</si>
  <si>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</si>
  <si>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</si>
  <si>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</si>
  <si>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</si>
  <si>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</si>
  <si>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</si>
  <si>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</si>
  <si>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</si>
  <si>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</si>
  <si>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</si>
  <si>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</si>
  <si>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</si>
  <si>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</si>
  <si>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</si>
  <si>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</si>
  <si>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</si>
  <si>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</si>
  <si>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</si>
  <si>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</si>
  <si>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</si>
  <si>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</si>
  <si>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</si>
  <si>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</si>
  <si>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</si>
  <si>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</si>
  <si>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</si>
  <si>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</si>
  <si>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</si>
  <si>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</si>
  <si>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</si>
  <si>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</si>
  <si>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</si>
  <si>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</si>
  <si>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</si>
  <si>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</si>
  <si>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</si>
  <si>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</si>
  <si>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</si>
  <si>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</si>
  <si>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</si>
  <si>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</si>
  <si>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</si>
  <si>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</si>
  <si>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</si>
  <si>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</si>
  <si>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</si>
  <si>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</si>
  <si>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</si>
  <si>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</si>
  <si>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</si>
  <si>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</si>
  <si>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</si>
  <si>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</si>
  <si>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</si>
  <si>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</si>
  <si>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</si>
  <si>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</si>
  <si>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</si>
  <si>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</si>
  <si>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</si>
  <si>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</si>
  <si>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</si>
  <si>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</si>
  <si>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</si>
  <si>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</si>
  <si>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</si>
  <si>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</si>
  <si>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</si>
  <si>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</si>
  <si>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</si>
  <si>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</si>
  <si>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</si>
  <si>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</si>
  <si>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</si>
  <si>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</si>
  <si>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</si>
  <si>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</si>
  <si>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</si>
  <si>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</si>
  <si>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</si>
  <si>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</si>
  <si>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</si>
  <si>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</si>
  <si>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</si>
  <si>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</si>
  <si>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</si>
  <si>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</si>
  <si>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</si>
  <si>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</si>
  <si>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</si>
  <si>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</si>
  <si>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</si>
  <si>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</si>
  <si>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</si>
  <si>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</si>
  <si>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</si>
  <si>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</si>
  <si>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</si>
  <si>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</si>
  <si>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</si>
  <si>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</si>
  <si>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</si>
  <si>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</si>
  <si>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</si>
  <si>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</si>
  <si>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</si>
  <si>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</si>
  <si>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</si>
  <si>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</si>
  <si>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</si>
  <si>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</si>
  <si>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</si>
  <si>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</si>
  <si>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</si>
  <si>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</si>
  <si>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</si>
  <si>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</si>
  <si>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</si>
  <si>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</si>
  <si>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</si>
  <si>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</si>
  <si>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</si>
  <si>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</si>
  <si>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</si>
  <si>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</si>
  <si>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</si>
  <si>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</si>
  <si>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</si>
  <si>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</si>
  <si>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</si>
  <si>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</si>
  <si>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</si>
  <si>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</si>
  <si>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</si>
  <si>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</si>
  <si>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</si>
  <si>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</si>
  <si>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</si>
  <si>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</si>
  <si>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</si>
  <si>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</si>
  <si>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</si>
  <si>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</si>
  <si>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</si>
  <si>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</si>
  <si>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</si>
  <si>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</si>
  <si>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</si>
  <si>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</si>
  <si>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</si>
  <si>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</si>
  <si>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</si>
  <si>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</si>
  <si>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</si>
  <si>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</si>
  <si>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</si>
  <si>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</si>
  <si>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</si>
  <si>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</si>
  <si>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</si>
  <si>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</si>
  <si>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</si>
  <si>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</si>
  <si>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</si>
  <si>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</si>
  <si>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</si>
  <si>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</si>
  <si>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</si>
  <si>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</si>
  <si>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</si>
  <si>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</si>
  <si>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</si>
  <si>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</si>
  <si>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</si>
  <si>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</si>
  <si>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</si>
  <si>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</si>
  <si>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</si>
  <si>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</si>
  <si>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</si>
  <si>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</si>
  <si>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</si>
  <si>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</si>
  <si>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</si>
  <si>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</si>
  <si>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</si>
  <si>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</si>
  <si>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</si>
  <si>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</si>
  <si>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</si>
  <si>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</si>
  <si>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</si>
  <si>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</si>
  <si>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</si>
  <si>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</si>
  <si>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</si>
  <si>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</si>
  <si>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</si>
  <si>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</si>
  <si>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</si>
  <si>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</si>
  <si>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</si>
  <si>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</si>
  <si>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</si>
  <si>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</si>
  <si>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</si>
  <si>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</si>
  <si>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</si>
  <si>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</si>
  <si>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</si>
  <si>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</si>
  <si>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</si>
  <si>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</si>
  <si>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</si>
  <si>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</si>
  <si>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</si>
  <si>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</si>
  <si>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</si>
  <si>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</si>
  <si>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</si>
  <si>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</si>
  <si>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</si>
  <si>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</si>
  <si>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</si>
  <si>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</si>
  <si>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</si>
  <si>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</si>
  <si>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</si>
  <si>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</si>
  <si>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</si>
  <si>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</si>
  <si>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</si>
  <si>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</si>
  <si>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</si>
  <si>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</si>
  <si>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</si>
  <si>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</si>
  <si>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</si>
  <si>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</si>
  <si>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</si>
  <si>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</si>
  <si>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</si>
  <si>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</si>
  <si>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</si>
  <si>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</si>
  <si>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</si>
  <si>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</si>
  <si>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</si>
  <si>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</si>
  <si>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</si>
  <si>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</si>
  <si>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</si>
  <si>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</si>
  <si>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</si>
  <si>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</si>
  <si>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</si>
  <si>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</si>
  <si>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</si>
  <si>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</si>
  <si>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</si>
  <si>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</si>
  <si>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</si>
  <si>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</si>
  <si>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</si>
  <si>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</si>
  <si>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</si>
  <si>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</si>
  <si>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</si>
  <si>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</si>
  <si>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</si>
  <si>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</si>
  <si>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</si>
  <si>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</si>
  <si>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</si>
  <si>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</si>
  <si>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</si>
  <si>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</si>
  <si>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</si>
  <si>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</si>
  <si>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</si>
  <si>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</si>
  <si>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</si>
  <si>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</si>
  <si>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</si>
  <si>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</si>
  <si>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</si>
  <si>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</si>
  <si>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</si>
  <si>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</si>
  <si>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</si>
  <si>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</si>
  <si>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</si>
  <si>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</si>
  <si>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</si>
  <si>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</si>
  <si>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</si>
  <si>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</si>
  <si>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</si>
  <si>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</si>
  <si>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</si>
  <si>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</si>
  <si>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</si>
  <si>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</si>
  <si>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</si>
  <si>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</si>
  <si>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</si>
  <si>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</si>
  <si>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</si>
  <si>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</si>
  <si>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</si>
  <si>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</si>
  <si>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</si>
  <si>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</si>
  <si>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</si>
  <si>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</si>
  <si>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</si>
  <si>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</si>
  <si>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</si>
  <si>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</si>
  <si>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</si>
  <si>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</si>
  <si>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</si>
  <si>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</si>
  <si>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</si>
  <si>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</si>
  <si>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</si>
  <si>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</si>
  <si>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</si>
  <si>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</si>
  <si>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</si>
  <si>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</si>
  <si>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</si>
  <si>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</si>
  <si>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</si>
  <si>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</si>
  <si>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</si>
  <si>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</si>
  <si>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</si>
  <si>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</si>
  <si>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</si>
  <si>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</si>
  <si>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</si>
  <si>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</si>
  <si>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</si>
  <si>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</si>
  <si>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</si>
  <si>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</si>
  <si>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</si>
  <si>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</si>
  <si>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</si>
  <si>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</si>
  <si>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</si>
  <si>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</si>
  <si>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</si>
  <si>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</si>
  <si>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</si>
  <si>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</si>
  <si>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</si>
  <si>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</si>
  <si>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</si>
  <si>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</si>
  <si>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</si>
  <si>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</si>
  <si>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</si>
  <si>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</si>
  <si>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</si>
  <si>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</si>
  <si>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</si>
  <si>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</si>
  <si>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</si>
  <si>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</si>
  <si>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</si>
  <si>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</si>
  <si>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</si>
  <si>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</si>
  <si>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</si>
  <si>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</si>
  <si>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</si>
  <si>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</si>
  <si>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</si>
  <si>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</si>
  <si>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</si>
  <si>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</si>
  <si>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</si>
  <si>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</si>
  <si>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</si>
  <si>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</si>
  <si>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</si>
  <si>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</si>
  <si>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</si>
  <si>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</si>
  <si>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</si>
  <si>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</si>
  <si>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</si>
  <si>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</si>
  <si>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</si>
  <si>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</si>
  <si>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</si>
  <si>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</si>
  <si>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</si>
  <si>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</si>
  <si>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</si>
  <si>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</si>
  <si>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</si>
  <si>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</si>
  <si>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</si>
  <si>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</si>
  <si>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</si>
  <si>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</si>
  <si>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</si>
  <si>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</si>
  <si>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</si>
  <si>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</si>
  <si>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</si>
  <si>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</si>
  <si>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</si>
  <si>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</si>
  <si>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</si>
  <si>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</si>
  <si>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</si>
  <si>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</si>
  <si>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</si>
  <si>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</si>
  <si>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</si>
  <si>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</si>
  <si>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</si>
  <si>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</si>
  <si>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</si>
  <si>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</si>
  <si>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</si>
  <si>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</si>
  <si>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</si>
  <si>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</si>
  <si>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</si>
  <si>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</si>
  <si>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</si>
  <si>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</si>
  <si>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</si>
  <si>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</si>
  <si>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</si>
  <si>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</si>
  <si>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</si>
  <si>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</si>
  <si>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</si>
  <si>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</si>
  <si>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</si>
  <si>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</si>
  <si>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</si>
  <si>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</si>
  <si>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</si>
  <si>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</si>
  <si>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</si>
  <si>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</si>
  <si>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</si>
  <si>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</si>
  <si>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</si>
  <si>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</si>
  <si>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</si>
  <si>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</si>
  <si>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</si>
  <si>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</si>
  <si>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</si>
  <si>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</si>
  <si>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</si>
  <si>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</si>
  <si>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</si>
  <si>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</si>
  <si>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</si>
  <si>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</si>
  <si>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</si>
  <si>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</si>
  <si>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</si>
  <si>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</si>
  <si>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</si>
  <si>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</si>
  <si>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</si>
  <si>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</si>
  <si>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</si>
  <si>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</si>
  <si>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</si>
  <si>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</si>
  <si>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</si>
  <si>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</si>
  <si>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</si>
  <si>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</si>
  <si>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</si>
  <si>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</si>
  <si>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</si>
  <si>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</si>
  <si>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</si>
  <si>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</si>
  <si>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</si>
  <si>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</si>
  <si>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</si>
  <si>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</si>
  <si>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</si>
  <si>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</si>
  <si>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</si>
  <si>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</si>
  <si>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</si>
  <si>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</si>
  <si>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</si>
  <si>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</si>
  <si>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</si>
  <si>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</si>
  <si>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</si>
  <si>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</si>
  <si>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</si>
  <si>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</si>
  <si>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</si>
  <si>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</si>
  <si>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</si>
  <si>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</si>
  <si>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</si>
  <si>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</si>
  <si>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</si>
  <si>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</si>
  <si>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</si>
  <si>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</si>
  <si>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</si>
  <si>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</si>
  <si>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</si>
  <si>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</si>
  <si>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</si>
  <si>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</si>
  <si>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</si>
  <si>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</si>
  <si>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</si>
  <si>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</si>
  <si>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</si>
  <si>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</si>
  <si>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</si>
  <si>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</si>
  <si>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</si>
  <si>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</si>
  <si>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</si>
  <si>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</si>
  <si>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</si>
  <si>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</si>
  <si>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</si>
  <si>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</si>
  <si>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</si>
  <si>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</si>
  <si>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</si>
  <si>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</si>
  <si>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</si>
  <si>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</si>
  <si>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</si>
  <si>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</si>
  <si>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</si>
  <si>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</si>
  <si>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</si>
  <si>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</si>
  <si>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</si>
  <si>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</si>
  <si>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</si>
  <si>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</si>
  <si>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</si>
  <si>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</si>
  <si>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</si>
  <si>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</si>
  <si>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</si>
  <si>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</si>
  <si>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</si>
  <si>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</si>
  <si>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</si>
  <si>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</si>
  <si>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</si>
  <si>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</si>
  <si>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</si>
  <si>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</si>
  <si>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</si>
  <si>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</si>
  <si>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</si>
  <si>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</si>
  <si>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</si>
  <si>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</si>
  <si>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</si>
  <si>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</si>
  <si>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</si>
  <si>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</si>
  <si>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</si>
  <si>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</si>
  <si>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</si>
  <si>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</si>
  <si>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</si>
  <si>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</si>
  <si>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</si>
  <si>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</si>
  <si>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</si>
  <si>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</si>
  <si>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</si>
  <si>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</si>
  <si>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</si>
  <si>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</si>
  <si>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</si>
  <si>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</si>
  <si>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</si>
  <si>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</si>
  <si>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</si>
  <si>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</si>
  <si>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</si>
  <si>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</si>
  <si>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</si>
  <si>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</si>
  <si>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</si>
  <si>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</si>
  <si>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</si>
  <si>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</si>
  <si>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</si>
  <si>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</si>
  <si>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</si>
  <si>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</si>
  <si>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</si>
  <si>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</si>
  <si>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</si>
  <si>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</si>
  <si>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</si>
  <si>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</si>
  <si>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</si>
  <si>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</si>
  <si>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</si>
  <si>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</si>
  <si>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</si>
  <si>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</si>
  <si>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</si>
  <si>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</si>
  <si>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</si>
  <si>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</si>
  <si>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</si>
  <si>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</si>
  <si>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</si>
  <si>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</si>
  <si>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</si>
  <si>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</si>
  <si>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</si>
  <si>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</si>
  <si>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</si>
  <si>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</si>
  <si>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</si>
  <si>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</si>
  <si>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</si>
  <si>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</si>
  <si>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</si>
  <si>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</si>
  <si>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</si>
  <si>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</si>
  <si>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</si>
  <si>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</si>
  <si>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</si>
  <si>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</si>
  <si>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</si>
  <si>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</si>
  <si>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</si>
  <si>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</si>
  <si>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</si>
  <si>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</si>
  <si>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</si>
  <si>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</si>
  <si>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</si>
  <si>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</si>
  <si>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</si>
  <si>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</si>
  <si>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</si>
  <si>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</si>
  <si>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</si>
  <si>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</si>
  <si>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</si>
  <si>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</si>
  <si>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</si>
  <si>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</si>
  <si>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</si>
  <si>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</si>
  <si>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</si>
  <si>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</si>
  <si>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</si>
  <si>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</si>
  <si>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</si>
  <si>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</si>
  <si>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</si>
  <si>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</si>
  <si>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</si>
  <si>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</si>
  <si>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</si>
  <si>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</si>
  <si>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</si>
  <si>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</si>
  <si>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</si>
  <si>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</si>
  <si>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</si>
  <si>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</si>
  <si>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</si>
  <si>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</si>
  <si>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</si>
  <si>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</si>
  <si>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</si>
  <si>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</si>
  <si>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</si>
  <si>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</si>
  <si>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</si>
  <si>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</si>
  <si>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</si>
  <si>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</si>
  <si>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</si>
  <si>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</si>
  <si>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</si>
  <si>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</si>
  <si>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</si>
  <si>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</si>
  <si>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</si>
  <si>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</si>
  <si>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</si>
  <si>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</si>
  <si>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</si>
  <si>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</si>
  <si>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</si>
  <si>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</si>
  <si>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</si>
  <si>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</si>
  <si>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</si>
  <si>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</si>
  <si>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</si>
  <si>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</si>
  <si>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</si>
  <si>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</si>
  <si>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</si>
  <si>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</si>
  <si>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</si>
  <si>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</si>
  <si>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</si>
  <si>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</si>
  <si>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</si>
  <si>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</si>
  <si>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</si>
  <si>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</si>
  <si>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</si>
  <si>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</si>
  <si>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</si>
  <si>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</si>
  <si>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</si>
  <si>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</si>
  <si>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</si>
  <si>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</si>
  <si>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</si>
  <si>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</si>
  <si>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</si>
  <si>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</si>
  <si>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</si>
  <si>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</si>
  <si>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</si>
  <si>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</si>
  <si>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</si>
  <si>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</si>
  <si>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</si>
  <si>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</si>
  <si>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</si>
  <si>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</si>
  <si>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</si>
  <si>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</si>
  <si>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</si>
  <si>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</si>
  <si>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</si>
  <si>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</si>
  <si>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</si>
  <si>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</si>
  <si>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</si>
  <si>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</si>
  <si>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</si>
  <si>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</si>
  <si>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</si>
  <si>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</si>
  <si>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</si>
  <si>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</si>
  <si>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</si>
  <si>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</si>
  <si>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</si>
  <si>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</si>
  <si>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</si>
  <si>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</si>
  <si>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</si>
  <si>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</si>
  <si>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</si>
  <si>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</si>
  <si>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</si>
  <si>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</si>
  <si>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</si>
  <si>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</si>
  <si>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</si>
  <si>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</si>
  <si>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</si>
  <si>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</si>
  <si>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</si>
  <si>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</si>
  <si>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</si>
  <si>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</si>
  <si>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</si>
  <si>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</si>
  <si>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</si>
  <si>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</si>
  <si>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</si>
  <si>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</si>
  <si>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</si>
  <si>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</si>
  <si>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</si>
  <si>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</si>
  <si>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</si>
  <si>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</si>
  <si>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</si>
  <si>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</si>
  <si>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</si>
  <si>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</si>
  <si>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</si>
  <si>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</si>
  <si>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</si>
  <si>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</si>
  <si>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</si>
  <si>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</si>
  <si>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</si>
  <si>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</si>
  <si>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</si>
  <si>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</si>
  <si>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</si>
  <si>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</si>
  <si>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</si>
  <si>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</si>
  <si>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</si>
  <si>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</si>
  <si>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</si>
  <si>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</si>
  <si>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</si>
  <si>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</si>
  <si>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</si>
  <si>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</si>
  <si>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</si>
  <si>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</si>
  <si>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</si>
  <si>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</si>
  <si>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</si>
  <si>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</si>
  <si>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</si>
  <si>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</si>
  <si>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</si>
  <si>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</si>
  <si>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</si>
  <si>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</si>
  <si>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</si>
  <si>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</si>
  <si>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</si>
  <si>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</si>
  <si>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</si>
  <si>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</si>
  <si>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</si>
  <si>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</si>
  <si>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</si>
  <si>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</si>
  <si>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</si>
  <si>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</si>
  <si>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</si>
  <si>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</si>
  <si>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</si>
  <si>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</si>
  <si>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</si>
  <si>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</si>
  <si>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</si>
  <si>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</si>
  <si>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</si>
  <si>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</si>
  <si>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</si>
  <si>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</si>
  <si>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</si>
  <si>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</si>
  <si>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</si>
  <si>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</si>
  <si>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</si>
  <si>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</si>
  <si>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</si>
  <si>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</si>
  <si>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</si>
  <si>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</si>
  <si>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</si>
  <si>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</si>
  <si>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</si>
  <si>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</si>
  <si>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</si>
  <si>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</si>
  <si>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</si>
  <si>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</si>
  <si>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</si>
  <si>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</si>
  <si>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</si>
  <si>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</si>
  <si>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</si>
  <si>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</si>
  <si>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</si>
  <si>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</si>
  <si>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</si>
  <si>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</si>
  <si>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</si>
  <si>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</si>
  <si>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</si>
  <si>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</si>
  <si>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</si>
  <si>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</si>
  <si>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</si>
  <si>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</si>
  <si>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</si>
  <si>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</si>
  <si>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</si>
  <si>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</si>
  <si>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</si>
  <si>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</si>
  <si>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</si>
  <si>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</si>
  <si>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</si>
  <si>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</si>
  <si>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</si>
  <si>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</si>
  <si>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</si>
  <si>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</si>
  <si>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</si>
  <si>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</si>
  <si>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</si>
  <si>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</si>
  <si>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</si>
  <si>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</si>
  <si>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</si>
  <si>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</si>
  <si>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</si>
  <si>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</si>
  <si>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</si>
  <si>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</si>
  <si>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</si>
  <si>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</si>
  <si>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</si>
  <si>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</si>
  <si>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</si>
  <si>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</si>
  <si>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</si>
  <si>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</si>
  <si>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</si>
  <si>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</si>
  <si>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</si>
  <si>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</si>
  <si>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</si>
  <si>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</si>
  <si>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</si>
  <si>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</si>
  <si>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</si>
  <si>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</si>
  <si>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</si>
  <si>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</si>
  <si>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</si>
  <si>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</si>
  <si>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</si>
  <si>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</si>
  <si>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</si>
  <si>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</si>
  <si>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</si>
  <si>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</si>
  <si>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</si>
  <si>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</si>
  <si>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</si>
  <si>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</si>
  <si>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</si>
  <si>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</si>
  <si>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</si>
  <si>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</si>
  <si>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</si>
  <si>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</si>
  <si>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</si>
  <si>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</si>
  <si>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</si>
  <si>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</si>
  <si>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</si>
  <si>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</si>
  <si>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</si>
  <si>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</si>
  <si>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</si>
  <si>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</si>
  <si>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</si>
  <si>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</si>
  <si>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</si>
  <si>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</si>
  <si>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</si>
  <si>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</si>
  <si>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</si>
  <si>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</si>
  <si>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</si>
  <si>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</si>
  <si>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</si>
  <si>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</si>
  <si>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</si>
  <si>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</si>
  <si>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</si>
  <si>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</si>
  <si>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</si>
  <si>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</si>
  <si>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</si>
  <si>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</si>
  <si>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</si>
  <si>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</si>
  <si>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</si>
  <si>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</si>
  <si>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</si>
  <si>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</si>
  <si>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</si>
  <si>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</si>
  <si>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</si>
  <si>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</si>
  <si>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</si>
  <si>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</si>
  <si>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</si>
  <si>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</si>
  <si>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</si>
  <si>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</si>
  <si>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</si>
  <si>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</si>
  <si>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</si>
  <si>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</si>
  <si>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</si>
  <si>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</si>
  <si>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</si>
  <si>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</si>
  <si>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</si>
  <si>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</si>
  <si>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</si>
  <si>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</si>
  <si>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</si>
  <si>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</si>
  <si>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</si>
  <si>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</si>
  <si>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</si>
  <si>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</si>
  <si>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</si>
  <si>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</si>
  <si>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</si>
  <si>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</si>
  <si>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</si>
  <si>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</si>
  <si>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</si>
  <si>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</si>
  <si>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</si>
  <si>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</si>
  <si>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</si>
  <si>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</si>
  <si>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</si>
  <si>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</si>
  <si>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</si>
  <si>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</si>
  <si>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</si>
  <si>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</si>
  <si>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</si>
  <si>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</si>
  <si>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</si>
  <si>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</si>
  <si>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</si>
  <si>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</si>
  <si>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</si>
  <si>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</si>
  <si>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</si>
  <si>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</si>
  <si>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</si>
  <si>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</si>
  <si>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</si>
  <si>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</si>
  <si>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</si>
  <si>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</si>
  <si>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</si>
  <si>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</si>
  <si>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</si>
  <si>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</si>
  <si>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</si>
  <si>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</si>
  <si>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</si>
  <si>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</si>
  <si>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</si>
  <si>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</si>
  <si>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</si>
  <si>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</si>
  <si>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</si>
  <si>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</si>
  <si>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</si>
  <si>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</si>
  <si>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</si>
  <si>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</si>
  <si>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</si>
  <si>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</si>
  <si>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</si>
  <si>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</si>
  <si>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</si>
  <si>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</si>
  <si>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</si>
  <si>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</si>
  <si>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</si>
  <si>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</si>
  <si>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</si>
  <si>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</si>
  <si>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</si>
  <si>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</si>
  <si>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</si>
  <si>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</si>
  <si>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</si>
  <si>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</si>
  <si>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</si>
  <si>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</si>
  <si>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</si>
  <si>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</si>
  <si>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</si>
  <si>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</si>
  <si>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</si>
  <si>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</si>
  <si>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</si>
  <si>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</si>
  <si>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</si>
  <si>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</si>
  <si>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</si>
  <si>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</si>
  <si>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</si>
  <si>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</si>
  <si>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</si>
  <si>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</si>
  <si>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</si>
  <si>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</si>
  <si>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</si>
  <si>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</si>
  <si>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</si>
  <si>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</si>
  <si>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</si>
  <si>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</si>
  <si>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</si>
  <si>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</si>
  <si>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</si>
  <si>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</si>
  <si>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</si>
  <si>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</si>
  <si>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</si>
  <si>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</si>
  <si>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</si>
  <si>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</si>
  <si>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</si>
  <si>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</si>
  <si>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</si>
  <si>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</si>
  <si>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</si>
  <si>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</si>
  <si>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</si>
  <si>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</si>
  <si>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</si>
  <si>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</si>
  <si>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</si>
  <si>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</si>
  <si>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</si>
  <si>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</si>
  <si>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</si>
  <si>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</si>
  <si>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</si>
  <si>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</si>
  <si>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</si>
  <si>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</si>
  <si>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</si>
  <si>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</si>
  <si>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</si>
  <si>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</si>
  <si>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</si>
  <si>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</si>
  <si>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</si>
  <si>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</si>
  <si>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</si>
  <si>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</si>
  <si>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</si>
  <si>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</si>
  <si>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</si>
  <si>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</si>
  <si>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</si>
  <si>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</si>
  <si>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</si>
  <si>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</si>
  <si>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</si>
  <si>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</si>
  <si>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</si>
  <si>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</si>
  <si>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</si>
  <si>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</si>
  <si>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</si>
  <si>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</si>
  <si>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</si>
  <si>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</si>
  <si>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</si>
  <si>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</si>
  <si>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</si>
  <si>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</si>
  <si>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</si>
  <si>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</si>
  <si>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</si>
  <si>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</si>
  <si>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</si>
  <si>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</si>
  <si>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</si>
  <si>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</si>
  <si>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</si>
  <si>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</si>
  <si>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</si>
  <si>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</si>
  <si>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</si>
  <si>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</si>
  <si>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</si>
  <si>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</si>
  <si>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</si>
  <si>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</si>
  <si>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</si>
  <si>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</si>
  <si>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</si>
  <si>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</si>
  <si>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</si>
  <si>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</si>
  <si>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</si>
  <si>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</si>
  <si>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</si>
  <si>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</si>
  <si>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</si>
  <si>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</si>
  <si>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</si>
  <si>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</si>
  <si>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</si>
  <si>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</si>
  <si>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</si>
  <si>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</si>
  <si>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</si>
  <si>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</si>
  <si>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</si>
  <si>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</si>
  <si>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</si>
  <si>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</si>
  <si>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</si>
  <si>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</si>
  <si>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</si>
  <si>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</si>
  <si>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</si>
  <si>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</si>
  <si>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</si>
  <si>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</si>
  <si>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</si>
  <si>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</si>
  <si>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</si>
  <si>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</si>
  <si>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</si>
  <si>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</si>
  <si>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</si>
  <si>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</si>
  <si>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</si>
  <si>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</si>
  <si>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</si>
  <si>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</si>
  <si>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</si>
  <si>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</si>
  <si>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</si>
  <si>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</si>
  <si>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</si>
  <si>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</si>
  <si>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</si>
  <si>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</si>
  <si>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</si>
  <si>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</si>
  <si>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</si>
  <si>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</si>
  <si>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</si>
  <si>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</si>
  <si>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</si>
  <si>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</si>
  <si>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</si>
  <si>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</si>
  <si>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</si>
  <si>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</si>
  <si>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</si>
  <si>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</si>
  <si>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</si>
  <si>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</si>
  <si>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</si>
  <si>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</si>
  <si>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</si>
  <si>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</si>
  <si>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</si>
  <si>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</si>
  <si>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</si>
  <si>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</si>
  <si>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</si>
  <si>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</si>
  <si>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</si>
  <si>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</si>
  <si>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</si>
  <si>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</si>
  <si>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</si>
  <si>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</si>
  <si>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</si>
  <si>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</si>
  <si>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</si>
  <si>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</si>
  <si>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</si>
  <si>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</si>
  <si>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</si>
  <si>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</si>
  <si>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</si>
  <si>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</si>
  <si>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</si>
  <si>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</si>
  <si>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</si>
  <si>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</si>
  <si>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</si>
  <si>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</si>
  <si>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</si>
  <si>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</si>
  <si>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</si>
  <si>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</si>
  <si>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</si>
  <si>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</si>
  <si>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</si>
  <si>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</si>
  <si>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</si>
  <si>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</si>
  <si>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</si>
  <si>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</si>
  <si>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</si>
  <si>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</si>
  <si>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</si>
  <si>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</si>
  <si>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</si>
  <si>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</si>
  <si>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</si>
  <si>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</si>
  <si>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</si>
  <si>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</si>
  <si>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</si>
  <si>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</si>
  <si>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</si>
  <si>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</si>
  <si>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</si>
  <si>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</si>
  <si>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</si>
  <si>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</si>
  <si>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</si>
  <si>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</si>
  <si>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</si>
  <si>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</si>
  <si>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</si>
  <si>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</si>
  <si>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</si>
  <si>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</si>
  <si>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</si>
  <si>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</si>
  <si>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</si>
  <si>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</si>
  <si>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</si>
  <si>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</si>
  <si>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</si>
  <si>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</si>
  <si>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</si>
  <si>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</si>
  <si>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</si>
  <si>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</si>
  <si>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</si>
  <si>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</si>
  <si>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</si>
  <si>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</si>
  <si>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</si>
  <si>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</si>
  <si>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</si>
  <si>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</si>
  <si>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</si>
  <si>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</si>
  <si>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</si>
  <si>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</si>
  <si>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</si>
  <si>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</si>
  <si>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</si>
  <si>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</si>
  <si>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</si>
  <si>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</si>
  <si>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</si>
  <si>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</si>
  <si>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</si>
  <si>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</si>
  <si>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</si>
  <si>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</si>
  <si>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</si>
  <si>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</si>
  <si>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</si>
  <si>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</si>
  <si>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</si>
  <si>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</si>
  <si>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</si>
  <si>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</si>
  <si>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</si>
  <si>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</si>
  <si>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</si>
  <si>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</si>
  <si>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</si>
  <si>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</si>
  <si>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</si>
  <si>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</si>
  <si>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</si>
  <si>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</si>
  <si>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</si>
  <si>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</si>
  <si>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</si>
  <si>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</si>
  <si>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</si>
  <si>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</si>
  <si>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</si>
  <si>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</si>
  <si>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</si>
  <si>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</si>
  <si>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</si>
  <si>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</si>
  <si>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</si>
  <si>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</si>
  <si>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</si>
  <si>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</si>
  <si>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</si>
  <si>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</si>
  <si>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</si>
  <si>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</si>
  <si>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</si>
  <si>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</si>
  <si>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</si>
  <si>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</si>
  <si>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</si>
  <si>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</si>
  <si>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</si>
  <si>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</si>
  <si>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</si>
  <si>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</si>
  <si>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</si>
  <si>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</si>
  <si>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</si>
  <si>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</si>
  <si>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</si>
  <si>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</si>
  <si>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</si>
  <si>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</si>
  <si>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</si>
  <si>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</si>
  <si>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</si>
  <si>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</si>
  <si>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</si>
  <si>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</si>
  <si>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</si>
  <si>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</si>
  <si>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</si>
  <si>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</si>
  <si>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</si>
  <si>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</si>
  <si>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</si>
  <si>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</si>
  <si>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</si>
  <si>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</si>
  <si>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</si>
  <si>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</si>
  <si>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</si>
  <si>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</si>
  <si>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</si>
  <si>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</si>
  <si>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</si>
  <si>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</si>
  <si>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</si>
  <si>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</si>
  <si>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</si>
  <si>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</si>
  <si>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</si>
  <si>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</si>
  <si>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</si>
  <si>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</si>
  <si>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</si>
  <si>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</si>
  <si>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</si>
  <si>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</si>
  <si>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</si>
  <si>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</si>
  <si>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</si>
  <si>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</si>
  <si>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</si>
  <si>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</si>
  <si>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</si>
  <si>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</si>
  <si>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</si>
  <si>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</si>
  <si>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</si>
  <si>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</si>
  <si>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</si>
  <si>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</si>
  <si>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</si>
  <si>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</si>
  <si>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</si>
  <si>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</si>
  <si>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</si>
  <si>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</si>
  <si>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</si>
  <si>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</si>
  <si>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</si>
  <si>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</si>
  <si>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</si>
  <si>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</si>
  <si>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</si>
  <si>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</si>
  <si>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</si>
  <si>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</si>
  <si>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</si>
  <si>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</si>
  <si>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</si>
  <si>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</si>
  <si>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</si>
  <si>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</si>
  <si>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</si>
  <si>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</si>
  <si>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</si>
  <si>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</si>
  <si>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</si>
  <si>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</si>
  <si>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</si>
  <si>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</si>
  <si>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</si>
  <si>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</si>
  <si>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</si>
  <si>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</si>
  <si>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</si>
  <si>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</si>
  <si>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</si>
  <si>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</si>
  <si>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</si>
  <si>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</si>
  <si>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</si>
  <si>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</si>
  <si>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</si>
  <si>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</si>
  <si>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</si>
  <si>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</si>
  <si>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</si>
  <si>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</si>
  <si>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</si>
  <si>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</si>
  <si>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</si>
  <si>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</si>
  <si>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</si>
  <si>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</si>
  <si>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</si>
  <si>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</si>
  <si>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</si>
  <si>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</si>
  <si>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</si>
  <si>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</si>
  <si>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</si>
  <si>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</si>
  <si>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</si>
  <si>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</si>
  <si>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</si>
  <si>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</si>
  <si>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</si>
  <si>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</si>
  <si>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</si>
  <si>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</si>
  <si>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</si>
  <si>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</si>
  <si>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</si>
  <si>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</si>
  <si>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</si>
  <si>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</si>
  <si>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</si>
  <si>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</si>
  <si>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</si>
  <si>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</si>
  <si>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</si>
  <si>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</si>
  <si>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</si>
  <si>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</si>
  <si>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</si>
  <si>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</si>
  <si>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</si>
  <si>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</si>
  <si>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</si>
  <si>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</si>
  <si>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</si>
  <si>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</si>
  <si>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</si>
  <si>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</si>
  <si>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</si>
  <si>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</si>
  <si>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</si>
  <si>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</si>
  <si>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</si>
  <si>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</si>
  <si>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</si>
  <si>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</si>
  <si>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</si>
  <si>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</si>
  <si>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</si>
  <si>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</si>
  <si>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</si>
  <si>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</si>
  <si>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</si>
  <si>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</si>
  <si>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</si>
  <si>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</si>
  <si>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</si>
  <si>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</si>
  <si>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</si>
  <si>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</si>
  <si>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</si>
  <si>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</si>
  <si>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</si>
  <si>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</si>
  <si>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</si>
  <si>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</si>
  <si>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</si>
  <si>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</si>
  <si>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</si>
  <si>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</si>
  <si>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</si>
  <si>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</si>
  <si>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</si>
  <si>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</si>
  <si>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</si>
  <si>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</si>
  <si>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</si>
  <si>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</si>
  <si>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</si>
  <si>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</si>
  <si>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</si>
  <si>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</si>
  <si>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</si>
  <si>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</si>
  <si>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</si>
  <si>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</si>
  <si>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</si>
  <si>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</si>
  <si>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</si>
  <si>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</si>
  <si>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</si>
  <si>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</si>
  <si>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</si>
  <si>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</si>
  <si>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</si>
  <si>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</si>
  <si>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</si>
  <si>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</si>
  <si>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</si>
  <si>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</si>
  <si>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</si>
  <si>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</si>
  <si>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</si>
  <si>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</si>
  <si>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</si>
  <si>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</si>
  <si>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</si>
  <si>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</si>
  <si>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</si>
  <si>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</si>
  <si>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</si>
  <si>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</si>
  <si>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</si>
  <si>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</si>
  <si>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</si>
  <si>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</si>
  <si>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</si>
  <si>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</si>
  <si>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</si>
  <si>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</si>
  <si>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</si>
  <si>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</si>
  <si>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</si>
  <si>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</si>
  <si>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</si>
  <si>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</si>
  <si>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</si>
  <si>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</si>
  <si>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</si>
  <si>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</si>
  <si>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</si>
  <si>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</si>
  <si>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</si>
  <si>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</si>
  <si>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</si>
  <si>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</si>
  <si>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</si>
  <si>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</si>
  <si>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</si>
  <si>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</si>
  <si>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</si>
  <si>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</si>
  <si>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</si>
  <si>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</si>
  <si>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</si>
  <si>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</si>
  <si>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</si>
  <si>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</si>
  <si>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</si>
  <si>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</si>
  <si>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</si>
  <si>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</si>
  <si>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</si>
  <si>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</si>
  <si>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</si>
  <si>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</si>
  <si>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</si>
  <si>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</si>
  <si>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</si>
  <si>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</si>
  <si>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</si>
  <si>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</si>
  <si>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</si>
  <si>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</si>
  <si>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</si>
  <si>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</si>
  <si>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</si>
  <si>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</si>
  <si>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</si>
  <si>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</si>
  <si>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</si>
  <si>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</si>
  <si>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</si>
  <si>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</si>
  <si>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</si>
  <si>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</si>
  <si>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</si>
  <si>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</si>
  <si>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</si>
  <si>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</si>
  <si>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</si>
  <si>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</si>
  <si>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</si>
  <si>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</si>
  <si>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</si>
  <si>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</si>
  <si>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</si>
  <si>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</si>
  <si>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</si>
  <si>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</si>
  <si>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</si>
  <si>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</si>
  <si>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</si>
  <si>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</si>
  <si>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</si>
  <si>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</si>
  <si>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</si>
  <si>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</si>
  <si>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</si>
  <si>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</si>
  <si>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</si>
  <si>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</si>
  <si>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</si>
  <si>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</si>
  <si>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</si>
  <si>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</si>
  <si>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</si>
  <si>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</si>
  <si>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</si>
  <si>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</si>
  <si>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</si>
  <si>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</si>
  <si>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</si>
  <si>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</si>
  <si>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</si>
  <si>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</si>
  <si>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</si>
  <si>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</si>
  <si>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</si>
  <si>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</si>
  <si>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</si>
  <si>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</si>
  <si>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</si>
  <si>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</si>
  <si>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</si>
  <si>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</si>
  <si>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</si>
  <si>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</si>
  <si>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</si>
  <si>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</si>
  <si>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</si>
  <si>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</si>
  <si>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</si>
  <si>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</si>
  <si>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</si>
  <si>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</si>
  <si>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</si>
  <si>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</si>
  <si>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</si>
  <si>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</si>
  <si>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</si>
  <si>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</si>
  <si>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</si>
  <si>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</si>
  <si>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</si>
  <si>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</si>
  <si>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</si>
  <si>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</si>
  <si>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</si>
  <si>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</si>
  <si>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</si>
  <si>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</si>
  <si>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</si>
  <si>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</si>
  <si>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</si>
  <si>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</si>
  <si>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</si>
  <si>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</si>
  <si>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</si>
  <si>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</si>
  <si>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</si>
  <si>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</si>
  <si>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</si>
  <si>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</si>
  <si>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</si>
  <si>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</si>
  <si>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</si>
  <si>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</si>
  <si>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</si>
  <si>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</si>
  <si>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</si>
  <si>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</si>
  <si>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</si>
  <si>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</si>
  <si>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</si>
  <si>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</si>
  <si>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</si>
  <si>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</si>
  <si>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</si>
  <si>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</si>
  <si>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</si>
  <si>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</si>
  <si>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</si>
  <si>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</si>
  <si>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</si>
  <si>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</si>
  <si>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</si>
  <si>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</si>
  <si>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</si>
  <si>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</si>
  <si>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</si>
  <si>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</si>
  <si>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</si>
  <si>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</si>
  <si>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</si>
  <si>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</si>
  <si>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</si>
  <si>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</si>
  <si>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</si>
  <si>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</si>
  <si>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</si>
  <si>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</si>
  <si>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</si>
  <si>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</si>
  <si>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</si>
  <si>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</si>
  <si>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</si>
  <si>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</si>
  <si>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</si>
  <si>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</si>
  <si>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</si>
  <si>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</si>
  <si>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</si>
  <si>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</si>
  <si>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</si>
  <si>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</si>
  <si>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</si>
  <si>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</si>
  <si>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</si>
  <si>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</si>
  <si>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</si>
  <si>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</si>
  <si>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</si>
  <si>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</si>
  <si>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</si>
  <si>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</si>
  <si>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</si>
  <si>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</si>
  <si>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</si>
  <si>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</si>
  <si>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</si>
  <si>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</si>
  <si>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</si>
  <si>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</si>
  <si>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</si>
  <si>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</si>
  <si>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</si>
  <si>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</si>
  <si>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</si>
  <si>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</si>
  <si>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</si>
  <si>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</si>
  <si>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</si>
  <si>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</si>
  <si>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</si>
  <si>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</si>
  <si>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</si>
  <si>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</si>
  <si>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</si>
  <si>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</si>
  <si>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</si>
  <si>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</si>
  <si>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</si>
  <si>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</si>
  <si>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</si>
  <si>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</si>
  <si>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</si>
  <si>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</si>
  <si>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</si>
  <si>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</si>
  <si>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</si>
  <si>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</si>
  <si>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</si>
  <si>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</si>
  <si>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</si>
  <si>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</si>
  <si>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</si>
  <si>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</si>
  <si>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</si>
  <si>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</si>
  <si>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</si>
  <si>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</si>
  <si>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</si>
  <si>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</si>
  <si>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</si>
  <si>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</si>
  <si>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</si>
  <si>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</si>
  <si>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</si>
  <si>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</si>
  <si>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</si>
  <si>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</si>
  <si>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</si>
  <si>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</si>
  <si>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</si>
  <si>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</si>
  <si>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</si>
  <si>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</si>
  <si>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</si>
  <si>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</si>
  <si>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</si>
  <si>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</si>
  <si>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</si>
  <si>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</si>
  <si>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</si>
  <si>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</si>
  <si>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</si>
  <si>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</si>
  <si>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</si>
  <si>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</si>
  <si>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</si>
  <si>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</si>
  <si>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</si>
  <si>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</si>
  <si>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</si>
  <si>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</si>
  <si>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</si>
  <si>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</si>
  <si>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</si>
  <si>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</si>
  <si>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</si>
  <si>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</si>
  <si>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</si>
  <si>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</si>
  <si>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</si>
  <si>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</si>
  <si>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</si>
  <si>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</si>
  <si>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</si>
  <si>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</si>
  <si>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</si>
  <si>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</si>
  <si>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</si>
  <si>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</si>
  <si>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</si>
  <si>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</si>
  <si>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</si>
  <si>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</si>
  <si>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</si>
  <si>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</si>
  <si>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</si>
  <si>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</si>
  <si>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</si>
  <si>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</si>
  <si>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</si>
  <si>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</si>
  <si>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</si>
  <si>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</si>
  <si>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</si>
  <si>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</si>
  <si>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</si>
  <si>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</si>
  <si>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</si>
  <si>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</si>
  <si>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</si>
  <si>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</si>
  <si>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</si>
  <si>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</si>
  <si>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</si>
  <si>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</si>
  <si>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</si>
  <si>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</si>
  <si>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</si>
  <si>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</si>
  <si>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</si>
  <si>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</si>
  <si>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</si>
  <si>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</si>
  <si>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</si>
  <si>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</si>
  <si>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</si>
  <si>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</si>
  <si>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</si>
  <si>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</si>
  <si>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</si>
  <si>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</si>
  <si>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</si>
  <si>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</si>
  <si>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</si>
  <si>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</si>
  <si>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</si>
  <si>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</si>
  <si>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</si>
  <si>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</si>
  <si>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</si>
  <si>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</si>
  <si>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</si>
  <si>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</si>
  <si>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</si>
  <si>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</si>
  <si>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</si>
  <si>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</si>
  <si>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</si>
  <si>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</si>
  <si>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</si>
  <si>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</si>
  <si>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</si>
  <si>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</si>
  <si>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</si>
  <si>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</si>
  <si>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</si>
  <si>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</si>
  <si>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</si>
  <si>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</si>
  <si>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</si>
  <si>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</si>
  <si>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</si>
  <si>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</si>
  <si>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</si>
  <si>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</si>
  <si>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</si>
  <si>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</si>
  <si>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</si>
  <si>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</si>
  <si>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</si>
  <si>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</si>
  <si>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</si>
  <si>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</si>
  <si>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</si>
  <si>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</si>
  <si>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</si>
  <si>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</si>
  <si>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</si>
  <si>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</si>
  <si>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</si>
  <si>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</si>
  <si>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</si>
  <si>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</si>
  <si>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</si>
  <si>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</si>
  <si>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</si>
  <si>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</si>
  <si>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</si>
  <si>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</si>
  <si>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</si>
  <si>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</si>
  <si>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</si>
  <si>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</si>
  <si>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</si>
  <si>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</si>
  <si>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</si>
  <si>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</si>
  <si>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</si>
  <si>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</si>
  <si>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</si>
  <si>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</si>
  <si>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</si>
  <si>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</si>
  <si>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</si>
  <si>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</si>
  <si>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</si>
  <si>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</si>
  <si>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</si>
  <si>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</si>
  <si>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</si>
  <si>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</si>
  <si>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</si>
  <si>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</si>
  <si>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</si>
  <si>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</si>
  <si>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</si>
  <si>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</si>
  <si>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</si>
  <si>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</si>
  <si>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</si>
  <si>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</si>
  <si>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</si>
  <si>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</si>
  <si>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</si>
  <si>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</si>
  <si>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</si>
  <si>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</si>
  <si>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</si>
  <si>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</si>
  <si>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</si>
  <si>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</si>
  <si>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</si>
  <si>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</si>
  <si>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</si>
  <si>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</si>
  <si>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</si>
  <si>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</si>
  <si>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</si>
  <si>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</si>
  <si>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</si>
  <si>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</si>
  <si>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</si>
  <si>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</si>
  <si>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</si>
  <si>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</si>
  <si>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</si>
  <si>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</si>
  <si>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</si>
  <si>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</si>
  <si>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</si>
  <si>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</si>
  <si>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</si>
  <si>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</si>
  <si>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</si>
  <si>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</si>
  <si>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</si>
  <si>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</si>
  <si>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</si>
  <si>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</si>
  <si>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</si>
  <si>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</si>
  <si>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</si>
  <si>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</si>
  <si>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</si>
  <si>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</si>
  <si>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</si>
  <si>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</si>
  <si>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</si>
  <si>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</si>
  <si>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</si>
  <si>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</si>
  <si>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</si>
  <si>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</si>
  <si>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</si>
  <si>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</si>
  <si>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</si>
  <si>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</si>
  <si>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</si>
  <si>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</si>
  <si>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</si>
  <si>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</si>
  <si>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</si>
  <si>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</si>
  <si>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</si>
  <si>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</si>
  <si>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</si>
  <si>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</si>
  <si>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</si>
  <si>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</si>
  <si>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</si>
  <si>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</si>
  <si>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</si>
  <si>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</si>
  <si>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</si>
  <si>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</si>
  <si>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</si>
  <si>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</si>
  <si>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</si>
  <si>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</si>
  <si>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</si>
  <si>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</si>
  <si>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</si>
  <si>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</si>
  <si>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</si>
  <si>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</si>
  <si>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</si>
  <si>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</si>
  <si>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</si>
  <si>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</si>
  <si>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</si>
  <si>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</si>
  <si>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</si>
  <si>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</si>
  <si>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</si>
  <si>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</si>
  <si>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</si>
  <si>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</si>
  <si>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</si>
  <si>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</si>
  <si>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</si>
  <si>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</si>
  <si>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</si>
  <si>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</si>
  <si>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</si>
  <si>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</si>
  <si>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</si>
  <si>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</si>
  <si>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</si>
  <si>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</si>
  <si>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</si>
  <si>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</si>
  <si>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</si>
  <si>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</si>
  <si>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</si>
  <si>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</si>
  <si>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</si>
  <si>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</si>
  <si>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</si>
  <si>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</si>
  <si>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</si>
  <si>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</si>
  <si>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</si>
  <si>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</si>
  <si>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</si>
  <si>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</si>
  <si>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</si>
  <si>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</si>
  <si>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</si>
  <si>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</si>
  <si>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</si>
  <si>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</si>
  <si>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</si>
  <si>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</si>
  <si>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</si>
  <si>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</si>
  <si>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</si>
  <si>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</si>
  <si>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</si>
  <si>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</si>
  <si>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</si>
  <si>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</si>
  <si>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</si>
  <si>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</si>
  <si>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</si>
  <si>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</si>
  <si>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</si>
  <si>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</si>
  <si>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</si>
  <si>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</si>
  <si>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</si>
  <si>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</si>
  <si>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</si>
  <si>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</si>
  <si>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</si>
  <si>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</si>
  <si>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</si>
  <si>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</si>
  <si>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</si>
  <si>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</si>
  <si>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</si>
  <si>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</si>
  <si>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</si>
  <si>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</si>
  <si>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</si>
  <si>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</si>
  <si>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</si>
  <si>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</si>
  <si>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</si>
  <si>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</si>
  <si>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</si>
  <si>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</si>
  <si>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</si>
  <si>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</si>
  <si>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</si>
  <si>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</si>
  <si>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</si>
  <si>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</si>
  <si>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</si>
  <si>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</si>
  <si>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</si>
  <si>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</si>
  <si>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</si>
  <si>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</si>
  <si>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</si>
  <si>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</si>
  <si>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</si>
  <si>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</si>
  <si>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</si>
  <si>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</si>
  <si>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</si>
  <si>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</si>
  <si>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</si>
  <si>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</si>
  <si>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</si>
  <si>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</si>
  <si>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</si>
  <si>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</si>
  <si>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</si>
  <si>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</si>
  <si>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</si>
  <si>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</si>
  <si>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</si>
  <si>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</si>
  <si>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</si>
  <si>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</si>
  <si>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</si>
  <si>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</si>
  <si>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</si>
  <si>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</si>
  <si>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</si>
  <si>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</si>
  <si>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</si>
  <si>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</si>
  <si>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</si>
  <si>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</si>
  <si>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</si>
  <si>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</si>
  <si>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</si>
  <si>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</si>
  <si>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</si>
  <si>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</si>
  <si>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</si>
  <si>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</si>
  <si>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</si>
  <si>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</si>
  <si>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</si>
  <si>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</si>
  <si>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</si>
  <si>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</si>
  <si>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</si>
  <si>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</si>
  <si>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</si>
  <si>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</si>
  <si>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</si>
  <si>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</si>
  <si>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</si>
  <si>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</si>
  <si>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</si>
  <si>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</si>
  <si>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</si>
  <si>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</si>
  <si>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</si>
  <si>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</si>
  <si>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</si>
  <si>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</si>
  <si>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</si>
  <si>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</si>
  <si>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</si>
  <si>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</si>
  <si>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</si>
  <si>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</si>
  <si>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</si>
  <si>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</si>
  <si>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</si>
  <si>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</si>
  <si>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</si>
  <si>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</si>
  <si>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</si>
  <si>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</si>
  <si>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</si>
  <si>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</si>
  <si>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</si>
  <si>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</si>
  <si>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</si>
  <si>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</si>
  <si>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</si>
  <si>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</si>
  <si>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</si>
  <si>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</si>
  <si>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</si>
  <si>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</si>
  <si>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</si>
  <si>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</si>
  <si>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</si>
  <si>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</si>
  <si>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</si>
  <si>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</si>
  <si>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</si>
  <si>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</si>
  <si>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</si>
  <si>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</si>
  <si>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</si>
  <si>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</si>
  <si>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</si>
  <si>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</si>
  <si>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</si>
  <si>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</si>
  <si>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</si>
  <si>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</si>
  <si>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</si>
  <si>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</si>
  <si>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</si>
  <si>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</si>
  <si>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</si>
  <si>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</si>
  <si>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</si>
  <si>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</si>
  <si>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</si>
  <si>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</si>
  <si>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</si>
  <si>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</si>
  <si>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</si>
  <si>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</si>
  <si>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</si>
  <si>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</si>
  <si>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</si>
  <si>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</si>
  <si>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</si>
  <si>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</si>
  <si>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</si>
  <si>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</si>
  <si>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</si>
  <si>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</si>
  <si>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</si>
  <si>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</si>
  <si>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</si>
  <si>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</si>
  <si>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</si>
  <si>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</si>
  <si>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</si>
  <si>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</si>
  <si>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</si>
  <si>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</si>
  <si>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</si>
  <si>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</si>
  <si>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</si>
  <si>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</si>
  <si>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</si>
  <si>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</si>
  <si>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</si>
  <si>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</si>
  <si>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</si>
  <si>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</si>
  <si>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</si>
  <si>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</si>
  <si>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</si>
  <si>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</si>
  <si>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</si>
  <si>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</si>
  <si>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</si>
  <si>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</si>
  <si>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</si>
  <si>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</si>
  <si>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</si>
  <si>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</si>
  <si>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</si>
  <si>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</si>
  <si>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</si>
  <si>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</si>
  <si>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</si>
  <si>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</si>
  <si>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</si>
  <si>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</si>
  <si>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</si>
  <si>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</si>
  <si>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</si>
  <si>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</si>
  <si>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</si>
  <si>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</si>
  <si>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</si>
  <si>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</si>
  <si>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</si>
  <si>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</si>
  <si>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</si>
  <si>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</si>
  <si>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</si>
  <si>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</si>
  <si>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</si>
  <si>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</si>
  <si>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</si>
  <si>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</si>
  <si>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</si>
  <si>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</si>
  <si>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</si>
  <si>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</si>
  <si>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</si>
  <si>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</si>
  <si>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</si>
  <si>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</si>
  <si>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</si>
  <si>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</si>
  <si>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</si>
  <si>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</si>
  <si>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</si>
  <si>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</si>
  <si>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</si>
  <si>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</si>
  <si>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</si>
  <si>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</si>
  <si>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</si>
  <si>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</si>
  <si>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</si>
  <si>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</si>
  <si>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</si>
  <si>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</si>
  <si>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</si>
  <si>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</si>
  <si>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</si>
  <si>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</si>
  <si>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</si>
  <si>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</si>
  <si>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</si>
  <si>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</si>
  <si>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</si>
  <si>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</si>
  <si>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</si>
  <si>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</si>
  <si>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</si>
  <si>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</si>
  <si>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</si>
  <si>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</si>
  <si>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</si>
  <si>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</si>
  <si>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</si>
  <si>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</si>
  <si>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</si>
  <si>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</si>
  <si>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</si>
  <si>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</si>
  <si>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</si>
  <si>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</si>
  <si>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</si>
  <si>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</si>
  <si>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</si>
  <si>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</si>
  <si>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</si>
  <si>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</si>
  <si>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</si>
  <si>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</si>
  <si>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</si>
  <si>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</si>
  <si>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</si>
  <si>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</si>
  <si>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</si>
  <si>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</si>
  <si>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</si>
  <si>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</si>
  <si>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</si>
  <si>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</si>
  <si>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</si>
  <si>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</si>
  <si>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</si>
  <si>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</si>
  <si>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</si>
  <si>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</si>
  <si>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</si>
  <si>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</si>
  <si>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</si>
  <si>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</si>
  <si>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</si>
  <si>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</si>
  <si>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</si>
  <si>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</si>
  <si>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</si>
  <si>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</si>
  <si>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</si>
  <si>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</si>
  <si>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</si>
  <si>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</si>
  <si>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</si>
  <si>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</si>
  <si>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</si>
  <si>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</si>
  <si>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</si>
  <si>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</si>
  <si>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</si>
  <si>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</si>
  <si>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</si>
  <si>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</si>
  <si>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</si>
  <si>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</si>
  <si>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</si>
  <si>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</si>
  <si>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</si>
  <si>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</si>
  <si>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</si>
  <si>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</si>
  <si>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</si>
  <si>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</si>
  <si>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</si>
  <si>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</si>
  <si>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</si>
  <si>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</si>
  <si>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</si>
  <si>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</si>
  <si>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</si>
  <si>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</si>
  <si>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</si>
  <si>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</si>
  <si>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</si>
  <si>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</si>
  <si>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</si>
  <si>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</si>
  <si>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</si>
  <si>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</si>
  <si>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</si>
  <si>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</si>
  <si>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</si>
  <si>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</si>
  <si>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</si>
  <si>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</si>
  <si>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</si>
  <si>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</si>
  <si>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</si>
  <si>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</si>
  <si>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</si>
  <si>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</si>
  <si>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</si>
  <si>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</si>
  <si>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</si>
  <si>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</si>
  <si>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</si>
  <si>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</si>
  <si>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</si>
  <si>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</si>
  <si>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</si>
  <si>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</si>
  <si>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</si>
  <si>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</si>
  <si>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</si>
  <si>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</si>
  <si>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</si>
  <si>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</si>
  <si>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</si>
  <si>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</si>
  <si>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</si>
  <si>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</si>
  <si>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</si>
  <si>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</si>
  <si>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</si>
  <si>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</si>
  <si>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</si>
  <si>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</si>
  <si>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</si>
  <si>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</si>
  <si>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</si>
  <si>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</si>
  <si>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</si>
  <si>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</si>
  <si>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</si>
  <si>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</si>
  <si>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</si>
  <si>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</si>
  <si>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</si>
  <si>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</si>
  <si>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</si>
  <si>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</si>
  <si>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</si>
  <si>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</si>
  <si>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</si>
  <si>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</si>
  <si>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</si>
  <si>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</si>
  <si>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</si>
  <si>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</si>
  <si>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</si>
  <si>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</si>
  <si>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</si>
  <si>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</si>
  <si>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</si>
  <si>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</si>
  <si>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</si>
  <si>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</si>
  <si>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</si>
  <si>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</si>
  <si>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</si>
  <si>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</si>
  <si>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</si>
  <si>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</si>
  <si>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</si>
  <si>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</si>
  <si>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</si>
  <si>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</si>
  <si>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</si>
  <si>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</si>
  <si>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</si>
  <si>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</si>
  <si>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</si>
  <si>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</si>
  <si>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</si>
  <si>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</si>
  <si>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</si>
  <si>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</si>
  <si>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</si>
  <si>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</si>
  <si>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</si>
  <si>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</si>
  <si>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</si>
  <si>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</si>
  <si>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</si>
  <si>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</si>
  <si>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</si>
  <si>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</si>
  <si>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</si>
  <si>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</si>
  <si>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</si>
  <si>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</si>
  <si>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</si>
  <si>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</si>
  <si>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</si>
  <si>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</si>
  <si>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</si>
  <si>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</si>
  <si>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</si>
  <si>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</si>
  <si>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</si>
  <si>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</si>
  <si>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</si>
  <si>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</si>
  <si>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</si>
  <si>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</si>
  <si>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</si>
  <si>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</si>
  <si>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</si>
  <si>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</si>
  <si>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</si>
  <si>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</si>
  <si>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</si>
  <si>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</si>
  <si>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</si>
  <si>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</si>
  <si>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</si>
  <si>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</si>
  <si>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</si>
  <si>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</si>
  <si>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</si>
  <si>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</si>
  <si>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</si>
  <si>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</si>
  <si>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</si>
  <si>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</si>
  <si>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</si>
  <si>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</si>
  <si>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</si>
  <si>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</si>
  <si>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</si>
  <si>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</si>
  <si>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</si>
  <si>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</si>
  <si>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</si>
  <si>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</si>
  <si>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</si>
  <si>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</si>
  <si>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</si>
  <si>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</si>
  <si>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</si>
  <si>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</si>
  <si>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</si>
  <si>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</si>
  <si>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</si>
  <si>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</si>
  <si>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</si>
  <si>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</si>
  <si>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</si>
  <si>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</si>
  <si>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</si>
  <si>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</si>
  <si>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</si>
  <si>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</si>
  <si>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</si>
  <si>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</si>
  <si>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</si>
  <si>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</si>
  <si>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</si>
  <si>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</si>
  <si>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</si>
  <si>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</si>
  <si>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</si>
  <si>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</si>
  <si>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</si>
  <si>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</si>
  <si>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</si>
  <si>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</si>
  <si>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</si>
  <si>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</si>
  <si>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</si>
  <si>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</si>
  <si>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</si>
  <si>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</si>
  <si>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</si>
  <si>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</si>
  <si>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</si>
  <si>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</si>
  <si>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</si>
  <si>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</si>
  <si>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</si>
  <si>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</si>
  <si>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</si>
  <si>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</si>
  <si>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</si>
  <si>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</si>
  <si>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</si>
  <si>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</si>
  <si>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</si>
  <si>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</si>
  <si>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</si>
  <si>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</si>
  <si>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</si>
  <si>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</si>
  <si>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</si>
  <si>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</si>
  <si>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</si>
  <si>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</si>
  <si>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</si>
  <si>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</si>
  <si>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</si>
  <si>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</si>
  <si>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</si>
  <si>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</si>
  <si>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</si>
  <si>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</si>
  <si>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</si>
  <si>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</si>
  <si>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</si>
  <si>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</si>
  <si>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</si>
  <si>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</si>
  <si>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</si>
  <si>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</si>
  <si>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</si>
  <si>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</si>
  <si>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</si>
  <si>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</si>
  <si>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</si>
  <si>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</si>
  <si>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</si>
  <si>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</si>
  <si>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</si>
  <si>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</si>
  <si>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</si>
  <si>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</si>
  <si>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</si>
  <si>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</si>
  <si>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</si>
  <si>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</si>
  <si>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</si>
  <si>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</si>
  <si>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</si>
  <si>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</si>
  <si>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</si>
  <si>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</si>
  <si>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</si>
  <si>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</si>
  <si>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</si>
  <si>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</si>
  <si>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</si>
  <si>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</si>
  <si>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</si>
  <si>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</si>
  <si>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</si>
  <si>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</si>
  <si>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</si>
  <si>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</si>
  <si>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</si>
  <si>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</si>
  <si>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</si>
  <si>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</si>
  <si>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</si>
  <si>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</si>
  <si>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</si>
  <si>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</si>
  <si>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</si>
  <si>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</si>
  <si>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</si>
  <si>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</si>
  <si>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</si>
  <si>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</si>
  <si>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</si>
  <si>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</si>
  <si>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</si>
  <si>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</si>
  <si>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</si>
  <si>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</si>
  <si>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</si>
  <si>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</si>
  <si>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</si>
  <si>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</si>
  <si>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</si>
  <si>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</si>
  <si>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</si>
  <si>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</si>
  <si>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</si>
  <si>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</si>
  <si>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</si>
  <si>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</si>
  <si>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</si>
  <si>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</si>
  <si>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</si>
  <si>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</si>
  <si>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</si>
  <si>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</si>
  <si>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</si>
  <si>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</si>
  <si>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</si>
  <si>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</si>
  <si>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</si>
  <si>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</si>
  <si>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</si>
  <si>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</si>
  <si>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</si>
  <si>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</si>
  <si>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</si>
  <si>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</si>
  <si>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</si>
  <si>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</si>
  <si>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</si>
  <si>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</si>
  <si>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</si>
  <si>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</si>
  <si>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</si>
  <si>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</si>
  <si>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</si>
  <si>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</si>
  <si>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</si>
  <si>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</si>
  <si>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</si>
  <si>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</si>
  <si>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</si>
  <si>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</si>
  <si>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</si>
  <si>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</si>
  <si>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</si>
  <si>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</si>
  <si>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</si>
  <si>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</si>
  <si>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</si>
  <si>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</si>
  <si>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</si>
  <si>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</si>
  <si>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</si>
  <si>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</si>
  <si>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</si>
  <si>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</si>
  <si>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</si>
  <si>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</si>
  <si>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</si>
  <si>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</si>
  <si>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</si>
  <si>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</si>
  <si>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</si>
  <si>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</si>
  <si>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</si>
  <si>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</si>
  <si>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</si>
  <si>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</si>
  <si>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</si>
  <si>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</si>
  <si>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</si>
  <si>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</si>
  <si>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</si>
  <si>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</si>
  <si>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</si>
  <si>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</si>
  <si>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</si>
  <si>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</si>
  <si>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</si>
  <si>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</si>
  <si>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</si>
  <si>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</si>
  <si>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</si>
  <si>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</si>
  <si>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</si>
  <si>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</si>
  <si>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</si>
  <si>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</si>
  <si>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</si>
  <si>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</si>
  <si>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</si>
  <si>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</si>
  <si>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</si>
  <si>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</si>
  <si>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</si>
  <si>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</si>
  <si>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</si>
  <si>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</si>
  <si>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</si>
  <si>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</si>
  <si>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</si>
  <si>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</si>
  <si>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</si>
  <si>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</si>
  <si>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</si>
  <si>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</si>
  <si>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</si>
  <si>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</si>
  <si>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</si>
  <si>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</si>
  <si>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</si>
  <si>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</si>
  <si>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</si>
  <si>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</si>
  <si>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</si>
  <si>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</si>
  <si>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</si>
  <si>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</si>
  <si>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</si>
  <si>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</si>
  <si>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</si>
  <si>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</si>
  <si>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</si>
  <si>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</si>
  <si>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</si>
  <si>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</si>
  <si>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</si>
  <si>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</si>
  <si>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</si>
  <si>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</si>
  <si>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</si>
  <si>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</si>
  <si>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</si>
  <si>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</si>
  <si>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</si>
  <si>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</si>
  <si>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</si>
  <si>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</si>
  <si>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</si>
  <si>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</si>
  <si>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</si>
  <si>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</si>
  <si>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</si>
  <si>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</si>
  <si>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</si>
  <si>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</si>
  <si>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</si>
  <si>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</si>
  <si>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</si>
  <si>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</si>
  <si>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</si>
  <si>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</si>
  <si>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</si>
  <si>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</si>
  <si>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</si>
  <si>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</si>
  <si>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</si>
  <si>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</si>
  <si>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</si>
  <si>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</si>
  <si>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</si>
  <si>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</si>
  <si>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</si>
  <si>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</si>
  <si>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</si>
  <si>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</si>
  <si>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</si>
  <si>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</si>
  <si>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</si>
  <si>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</si>
  <si>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</si>
  <si>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</si>
  <si>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</si>
  <si>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</si>
  <si>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</si>
  <si>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</si>
  <si>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</si>
  <si>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</si>
  <si>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</si>
  <si>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</si>
  <si>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</si>
  <si>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</si>
  <si>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</si>
  <si>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</si>
  <si>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</si>
  <si>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</si>
  <si>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</si>
  <si>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</si>
  <si>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</si>
  <si>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</si>
  <si>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</si>
  <si>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</si>
  <si>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</si>
  <si>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</si>
  <si>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</si>
  <si>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</si>
  <si>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</si>
  <si>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</si>
  <si>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</si>
  <si>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</si>
  <si>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</si>
  <si>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</si>
  <si>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</si>
  <si>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</si>
  <si>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</si>
  <si>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</si>
  <si>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</si>
  <si>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</si>
  <si>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</si>
  <si>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</si>
  <si>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</si>
  <si>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</si>
  <si>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</si>
  <si>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</si>
  <si>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</si>
  <si>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</si>
  <si>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</si>
  <si>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</si>
  <si>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</si>
  <si>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</si>
  <si>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</si>
  <si>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</si>
  <si>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</si>
  <si>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</si>
  <si>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</si>
  <si>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</si>
  <si>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</si>
  <si>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</si>
  <si>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</si>
  <si>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</si>
  <si>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</si>
  <si>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</si>
  <si>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</si>
  <si>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</si>
  <si>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</si>
  <si>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</si>
  <si>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</si>
  <si>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</si>
  <si>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</si>
  <si>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</si>
  <si>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</si>
  <si>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</si>
  <si>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</si>
  <si>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</si>
  <si>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</si>
  <si>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</si>
  <si>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</si>
  <si>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</si>
  <si>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</si>
  <si>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</si>
  <si>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</si>
  <si>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</si>
  <si>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</si>
  <si>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</si>
  <si>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</si>
  <si>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</si>
  <si>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</si>
  <si>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</si>
  <si>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</si>
  <si>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</si>
  <si>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</si>
  <si>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</si>
  <si>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</si>
  <si>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</si>
  <si>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</si>
  <si>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</si>
  <si>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</si>
  <si>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</si>
  <si>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</si>
  <si>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</si>
  <si>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</si>
  <si>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</si>
  <si>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</si>
  <si>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</si>
  <si>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</si>
  <si>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</si>
  <si>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</si>
  <si>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</si>
  <si>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</si>
  <si>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</si>
  <si>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</si>
  <si>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</si>
  <si>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</si>
  <si>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</si>
  <si>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</si>
  <si>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</si>
  <si>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</si>
  <si>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</si>
  <si>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</si>
  <si>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</si>
  <si>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</si>
  <si>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</si>
  <si>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</si>
  <si>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</si>
  <si>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</si>
  <si>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</si>
  <si>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</si>
  <si>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</si>
  <si>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</si>
  <si>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</si>
  <si>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</si>
  <si>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</si>
  <si>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</si>
  <si>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</si>
  <si>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</si>
  <si>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</si>
  <si>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</si>
  <si>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</si>
  <si>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</si>
  <si>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</si>
  <si>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</si>
  <si>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</si>
  <si>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</si>
  <si>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</si>
  <si>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</si>
  <si>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</si>
  <si>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</si>
  <si>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</si>
  <si>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</si>
  <si>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</si>
  <si>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</si>
  <si>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</si>
  <si>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</si>
  <si>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</si>
  <si>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</si>
  <si>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</si>
  <si>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</si>
  <si>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</si>
  <si>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</si>
  <si>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</si>
  <si>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</si>
  <si>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</si>
  <si>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</si>
  <si>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</si>
  <si>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</si>
  <si>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</si>
  <si>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</si>
  <si>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</si>
  <si>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</si>
  <si>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</si>
  <si>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</si>
  <si>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</si>
  <si>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</si>
  <si>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</si>
  <si>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</si>
  <si>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</si>
  <si>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</si>
  <si>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</si>
  <si>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</si>
  <si>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</si>
  <si>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</si>
  <si>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</si>
  <si>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</si>
  <si>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</si>
  <si>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</si>
  <si>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</si>
  <si>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</si>
  <si>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</si>
  <si>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</si>
  <si>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</si>
  <si>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</si>
  <si>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</si>
  <si>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</si>
  <si>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</si>
  <si>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</si>
  <si>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</si>
  <si>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</si>
  <si>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</si>
  <si>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</si>
  <si>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</si>
  <si>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</si>
  <si>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</si>
  <si>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</si>
  <si>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</si>
  <si>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</si>
  <si>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</si>
  <si>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</si>
  <si>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</si>
  <si>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</si>
  <si>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</si>
  <si>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</si>
  <si>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</si>
  <si>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</si>
  <si>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</si>
  <si>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</si>
  <si>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</si>
  <si>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</si>
  <si>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</si>
  <si>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</si>
  <si>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</si>
  <si>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</si>
  <si>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</si>
  <si>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</si>
  <si>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</si>
  <si>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</si>
  <si>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</si>
  <si>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</si>
  <si>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</si>
  <si>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</si>
  <si>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</si>
  <si>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</si>
  <si>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</si>
  <si>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</si>
  <si>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</si>
  <si>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</si>
  <si>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</si>
  <si>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</si>
  <si>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</si>
  <si>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</si>
  <si>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</si>
  <si>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</si>
  <si>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</si>
  <si>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</si>
  <si>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</si>
  <si>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</si>
  <si>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</si>
  <si>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</si>
  <si>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</si>
  <si>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</si>
  <si>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</si>
  <si>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</si>
  <si>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</si>
  <si>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</si>
  <si>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</si>
  <si>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</si>
  <si>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</si>
  <si>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</si>
  <si>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</si>
  <si>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</si>
  <si>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</si>
  <si>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</si>
  <si>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</si>
  <si>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</si>
  <si>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</si>
  <si>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</si>
  <si>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</si>
  <si>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</si>
  <si>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</si>
  <si>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</si>
  <si>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</si>
  <si>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</si>
  <si>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</si>
  <si>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</si>
  <si>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</si>
  <si>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</si>
  <si>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</si>
  <si>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</si>
  <si>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</si>
  <si>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</si>
  <si>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</si>
  <si>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</si>
  <si>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</si>
  <si>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</si>
  <si>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</si>
  <si>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</si>
  <si>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</si>
  <si>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</si>
  <si>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</si>
  <si>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</si>
  <si>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</si>
  <si>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</si>
  <si>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</si>
  <si>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</si>
  <si>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</si>
  <si>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</si>
  <si>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</si>
  <si>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</si>
  <si>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</si>
  <si>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</si>
  <si>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</si>
  <si>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</si>
  <si>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</si>
  <si>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</si>
  <si>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</si>
  <si>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</si>
  <si>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</si>
  <si>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</si>
  <si>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</si>
  <si>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</si>
  <si>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</si>
  <si>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</si>
  <si>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</si>
  <si>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</si>
  <si>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</si>
  <si>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</si>
  <si>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</si>
  <si>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</si>
  <si>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</si>
  <si>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</si>
  <si>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</si>
  <si>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</si>
  <si>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</si>
  <si>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</si>
  <si>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</si>
  <si>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</si>
  <si>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</si>
  <si>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</si>
  <si>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</si>
  <si>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</si>
  <si>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</si>
  <si>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</si>
  <si>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</si>
  <si>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</si>
  <si>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</si>
  <si>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</si>
  <si>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</si>
  <si>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</si>
  <si>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</si>
  <si>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</si>
  <si>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</si>
  <si>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</si>
  <si>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</si>
  <si>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</si>
  <si>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</si>
  <si>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</si>
  <si>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</si>
  <si>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</si>
  <si>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</si>
  <si>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</si>
  <si>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</si>
  <si>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</si>
  <si>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</si>
  <si>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</si>
  <si>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</si>
  <si>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</si>
  <si>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</si>
  <si>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</si>
  <si>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</si>
  <si>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</si>
  <si>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</si>
  <si>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</si>
  <si>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</si>
  <si>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</si>
  <si>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</si>
  <si>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</si>
  <si>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</si>
  <si>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</si>
  <si>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</si>
  <si>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</si>
  <si>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</si>
  <si>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</si>
  <si>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</si>
  <si>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</si>
  <si>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</si>
  <si>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</si>
  <si>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</si>
  <si>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</si>
  <si>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</si>
  <si>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</si>
  <si>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</si>
  <si>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</si>
  <si>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</si>
  <si>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</si>
  <si>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</si>
  <si>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</si>
  <si>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</si>
  <si>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</si>
  <si>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</si>
  <si>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</si>
  <si>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</si>
  <si>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</si>
  <si>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</si>
  <si>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</si>
  <si>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</si>
  <si>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</si>
  <si>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</si>
  <si>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</si>
  <si>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</si>
  <si>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</si>
  <si>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</si>
  <si>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</si>
  <si>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</si>
  <si>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</si>
  <si>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</si>
  <si>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</si>
  <si>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</si>
  <si>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</si>
  <si>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</si>
  <si>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</si>
  <si>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</si>
  <si>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</si>
  <si>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</si>
  <si>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</si>
  <si>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</si>
  <si>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</si>
  <si>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</si>
  <si>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</si>
  <si>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</si>
  <si>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</si>
  <si>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</si>
  <si>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</si>
  <si>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</si>
  <si>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</si>
  <si>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</si>
  <si>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</si>
  <si>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</si>
  <si>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</si>
  <si>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</si>
  <si>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</si>
  <si>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</si>
  <si>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</si>
  <si>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</si>
  <si>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</si>
  <si>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</si>
  <si>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</si>
  <si>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</si>
  <si>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</si>
  <si>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</si>
  <si>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</si>
  <si>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</si>
  <si>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</si>
  <si>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</si>
  <si>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</si>
  <si>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</si>
  <si>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</si>
  <si>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</si>
  <si>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</si>
  <si>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</si>
  <si>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</si>
  <si>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</si>
  <si>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</si>
  <si>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</si>
  <si>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</si>
  <si>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</si>
  <si>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</si>
  <si>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</si>
  <si>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</si>
  <si>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</si>
  <si>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</si>
  <si>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</si>
  <si>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</si>
  <si>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</si>
  <si>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</si>
  <si>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</si>
  <si>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</si>
  <si>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</si>
  <si>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</si>
  <si>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</si>
  <si>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</si>
  <si>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</si>
  <si>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</si>
  <si>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</si>
  <si>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</si>
  <si>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</si>
  <si>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</si>
  <si>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</si>
  <si>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</si>
  <si>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</si>
  <si>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</si>
  <si>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</si>
  <si>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</si>
  <si>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</si>
  <si>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</si>
  <si>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</si>
  <si>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</si>
  <si>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</si>
  <si>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</si>
  <si>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</si>
  <si>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</si>
  <si>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</si>
  <si>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</si>
  <si>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</si>
  <si>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</si>
  <si>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</si>
  <si>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</si>
  <si>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</si>
  <si>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</si>
  <si>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</si>
  <si>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</si>
  <si>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</si>
  <si>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</si>
  <si>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</si>
  <si>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</si>
  <si>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</si>
  <si>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</si>
  <si>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</si>
  <si>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</si>
  <si>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</si>
  <si>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</si>
  <si>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</si>
  <si>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</si>
  <si>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</si>
  <si>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</si>
  <si>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</si>
  <si>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</si>
  <si>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</si>
  <si>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</si>
  <si>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</si>
  <si>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</si>
  <si>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</si>
  <si>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</si>
  <si>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</si>
  <si>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</si>
  <si>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</si>
  <si>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</si>
  <si>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</si>
  <si>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</si>
  <si>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</si>
  <si>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</si>
  <si>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</si>
  <si>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</si>
  <si>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</si>
  <si>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</si>
  <si>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</si>
  <si>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</si>
  <si>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</si>
  <si>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</si>
  <si>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</si>
  <si>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</si>
  <si>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</si>
  <si>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</si>
  <si>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</si>
  <si>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</si>
  <si>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</si>
  <si>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</si>
  <si>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</si>
  <si>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</si>
  <si>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</si>
  <si>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</si>
  <si>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</si>
  <si>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</si>
  <si>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</si>
  <si>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</si>
  <si>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</si>
  <si>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</si>
  <si>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</si>
  <si>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</si>
  <si>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</si>
  <si>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</si>
  <si>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</si>
  <si>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</si>
  <si>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</si>
  <si>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</si>
  <si>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</si>
  <si>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</si>
  <si>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</si>
  <si>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</si>
  <si>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</si>
  <si>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</si>
  <si>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</si>
  <si>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</si>
  <si>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</si>
  <si>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</si>
  <si>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</si>
  <si>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</si>
  <si>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</si>
  <si>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</si>
  <si>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</si>
  <si>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</si>
  <si>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</si>
  <si>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</si>
  <si>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</si>
  <si>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</si>
  <si>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</si>
  <si>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</si>
  <si>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</si>
  <si>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</si>
  <si>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</si>
  <si>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</si>
  <si>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</si>
  <si>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</si>
  <si>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</si>
  <si>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</si>
  <si>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</si>
  <si>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</si>
  <si>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</si>
  <si>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</si>
  <si>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</si>
  <si>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</si>
  <si>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</si>
  <si>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</si>
  <si>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</si>
  <si>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</si>
  <si>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</si>
  <si>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</si>
  <si>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</si>
  <si>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</si>
  <si>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</si>
  <si>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</si>
  <si>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</si>
  <si>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</si>
  <si>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</si>
  <si>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</si>
  <si>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</si>
  <si>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</si>
  <si>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</si>
  <si>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</si>
  <si>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</si>
  <si>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</si>
  <si>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</si>
  <si>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</si>
  <si>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</si>
  <si>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</si>
  <si>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</si>
  <si>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</si>
  <si>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</si>
  <si>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</si>
  <si>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</si>
  <si>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</si>
  <si>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</si>
  <si>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</si>
  <si>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</si>
  <si>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</si>
  <si>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</si>
  <si>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</si>
  <si>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</si>
  <si>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</si>
  <si>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</si>
  <si>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</si>
  <si>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</si>
  <si>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</si>
  <si>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</si>
  <si>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</si>
  <si>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</si>
  <si>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</si>
  <si>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</si>
  <si>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</si>
  <si>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</si>
  <si>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</si>
  <si>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</si>
  <si>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</si>
  <si>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</si>
  <si>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</si>
  <si>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</si>
  <si>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</si>
  <si>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</si>
  <si>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</si>
  <si>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</si>
  <si>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</si>
  <si>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</si>
  <si>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</si>
  <si>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</si>
  <si>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</si>
  <si>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</si>
  <si>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</si>
  <si>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</si>
  <si>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</si>
  <si>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</si>
  <si>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</si>
  <si>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</si>
  <si>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</si>
  <si>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</si>
  <si>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</si>
  <si>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</si>
  <si>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</si>
  <si>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</si>
  <si>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</si>
  <si>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</si>
  <si>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</si>
  <si>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</si>
  <si>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</si>
  <si>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</si>
  <si>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</si>
  <si>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</si>
  <si>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</si>
  <si>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</si>
  <si>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</si>
  <si>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</si>
  <si>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</si>
  <si>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</si>
  <si>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</si>
  <si>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</si>
  <si>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</si>
  <si>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</si>
  <si>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</si>
  <si>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</si>
  <si>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</si>
  <si>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</si>
  <si>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</si>
  <si>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</si>
  <si>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</si>
  <si>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</si>
  <si>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</si>
  <si>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</si>
  <si>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</si>
  <si>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</si>
  <si>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</si>
  <si>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</si>
  <si>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</si>
  <si>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</si>
  <si>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</si>
  <si>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</si>
  <si>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</si>
  <si>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</si>
  <si>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</si>
  <si>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</si>
  <si>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</si>
  <si>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</si>
  <si>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</si>
  <si>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</si>
  <si>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</si>
  <si>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</si>
  <si>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</si>
  <si>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</si>
  <si>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</si>
  <si>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</si>
  <si>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</si>
  <si>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</si>
  <si>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</si>
  <si>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</si>
  <si>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</si>
  <si>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</si>
  <si>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</si>
  <si>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</si>
  <si>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</si>
  <si>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</si>
  <si>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</si>
  <si>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</si>
  <si>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</si>
  <si>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</si>
  <si>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</si>
  <si>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</si>
  <si>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</si>
  <si>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</si>
  <si>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</si>
  <si>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</si>
  <si>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</si>
  <si>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</si>
  <si>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</si>
  <si>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</si>
  <si>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</si>
  <si>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</si>
  <si>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</si>
  <si>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</si>
  <si>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</si>
  <si>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</si>
  <si>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</si>
  <si>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</si>
  <si>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</si>
  <si>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</si>
  <si>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</si>
  <si>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</si>
  <si>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</si>
  <si>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</si>
  <si>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</si>
  <si>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</si>
  <si>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</si>
  <si>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</si>
  <si>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</si>
  <si>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</si>
  <si>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</si>
  <si>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</si>
  <si>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</si>
  <si>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</si>
  <si>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</si>
  <si>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</si>
  <si>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</si>
  <si>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</si>
  <si>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</si>
  <si>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</si>
  <si>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</si>
  <si>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</si>
  <si>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</si>
  <si>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</si>
  <si>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</si>
  <si>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</si>
  <si>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</si>
  <si>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</si>
  <si>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</si>
  <si>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</si>
  <si>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</si>
  <si>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</si>
  <si>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</si>
  <si>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</si>
  <si>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</si>
  <si>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</si>
  <si>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</si>
  <si>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</si>
  <si>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</si>
  <si>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</si>
  <si>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</si>
  <si>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</si>
  <si>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</si>
  <si>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</si>
  <si>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</si>
  <si>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</si>
  <si>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</si>
  <si>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</si>
  <si>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</si>
  <si>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</si>
  <si>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</si>
  <si>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</si>
  <si>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</si>
  <si>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</si>
  <si>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</si>
  <si>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</si>
  <si>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</si>
  <si>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</si>
  <si>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</si>
  <si>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</si>
  <si>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</si>
  <si>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</si>
  <si>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</si>
  <si>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</si>
  <si>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</si>
  <si>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</si>
  <si>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</si>
  <si>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</si>
  <si>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</si>
  <si>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</si>
  <si>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</si>
  <si>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</si>
  <si>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</si>
  <si>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</si>
  <si>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</si>
  <si>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</si>
  <si>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</si>
  <si>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</si>
  <si>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</si>
  <si>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</si>
  <si>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</si>
  <si>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</si>
  <si>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</si>
  <si>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</si>
  <si>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</si>
  <si>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</si>
  <si>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</si>
  <si>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</si>
  <si>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</si>
  <si>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</si>
  <si>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</si>
  <si>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</si>
  <si>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</si>
  <si>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</si>
  <si>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</si>
  <si>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</si>
  <si>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</si>
  <si>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</si>
  <si>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</si>
  <si>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</si>
  <si>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</si>
  <si>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</si>
  <si>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</si>
  <si>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</si>
  <si>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</si>
  <si>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</si>
  <si>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</si>
  <si>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</si>
  <si>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</si>
  <si>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</si>
  <si>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</si>
  <si>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</si>
  <si>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</si>
  <si>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</si>
  <si>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</si>
  <si>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</si>
  <si>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</si>
  <si>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</si>
  <si>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</si>
  <si>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</si>
  <si>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</si>
  <si>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</si>
  <si>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</si>
  <si>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</si>
  <si>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</si>
  <si>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</si>
  <si>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</si>
  <si>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</si>
  <si>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</si>
  <si>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</si>
  <si>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</si>
  <si>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</si>
  <si>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</si>
  <si>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</si>
  <si>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</si>
  <si>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</si>
  <si>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</si>
  <si>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</si>
  <si>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</si>
  <si>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</si>
  <si>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</si>
  <si>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</si>
  <si>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</si>
  <si>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</si>
  <si>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</si>
  <si>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</si>
  <si>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</si>
  <si>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</si>
  <si>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</si>
  <si>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</si>
  <si>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</si>
  <si>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</si>
  <si>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</si>
  <si>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</si>
  <si>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</si>
  <si>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</si>
  <si>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</si>
  <si>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</si>
  <si>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</si>
  <si>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</si>
  <si>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</si>
  <si>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</si>
  <si>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</si>
  <si>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</si>
  <si>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</si>
  <si>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</si>
  <si>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</si>
  <si>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</si>
  <si>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</si>
  <si>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</si>
  <si>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</si>
  <si>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</si>
  <si>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</si>
  <si>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</si>
  <si>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</si>
  <si>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</si>
  <si>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</si>
  <si>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</si>
  <si>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</si>
  <si>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</si>
  <si>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</si>
  <si>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</si>
  <si>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</si>
  <si>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</si>
  <si>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</si>
  <si>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</si>
  <si>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</si>
  <si>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</si>
  <si>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</si>
  <si>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</si>
  <si>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</si>
  <si>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</si>
  <si>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</si>
  <si>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</si>
  <si>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</si>
  <si>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</si>
  <si>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</si>
  <si>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</si>
  <si>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</si>
  <si>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</si>
  <si>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</si>
  <si>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</si>
  <si>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</si>
  <si>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</si>
  <si>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</si>
  <si>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</si>
  <si>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</si>
  <si>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</si>
  <si>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</si>
  <si>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</si>
  <si>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</si>
  <si>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</si>
  <si>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</si>
  <si>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</si>
  <si>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</si>
  <si>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</si>
  <si>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</si>
  <si>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</si>
  <si>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</si>
  <si>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</si>
  <si>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</si>
  <si>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</si>
  <si>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</si>
  <si>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</si>
  <si>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</si>
  <si>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</si>
  <si>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</si>
  <si>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</si>
  <si>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</si>
  <si>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</si>
  <si>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</si>
  <si>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</si>
  <si>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</si>
  <si>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</si>
  <si>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</si>
  <si>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</si>
  <si>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</si>
  <si>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</si>
  <si>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</si>
  <si>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</si>
  <si>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</si>
  <si>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</si>
  <si>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</si>
  <si>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</si>
  <si>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</si>
  <si>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</si>
  <si>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</si>
  <si>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</si>
  <si>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</si>
  <si>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</si>
  <si>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</si>
  <si>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</si>
  <si>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</si>
  <si>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</si>
  <si>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</si>
  <si>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</si>
  <si>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</si>
  <si>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</si>
  <si>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</si>
  <si>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</si>
  <si>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</si>
  <si>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</si>
  <si>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</si>
  <si>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</si>
  <si>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</si>
  <si>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</si>
  <si>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</si>
  <si>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</si>
  <si>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</si>
  <si>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</si>
  <si>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</si>
  <si>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</si>
  <si>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</si>
  <si>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</si>
  <si>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</si>
  <si>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</si>
  <si>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</si>
  <si>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</si>
  <si>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</si>
  <si>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</si>
  <si>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</si>
  <si>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</si>
  <si>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</si>
  <si>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</si>
  <si>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</si>
  <si>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</si>
  <si>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</si>
  <si>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</si>
  <si>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</si>
  <si>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</si>
  <si>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</si>
  <si>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</si>
  <si>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</si>
  <si>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</si>
  <si>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</si>
  <si>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</si>
  <si>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</si>
  <si>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</si>
  <si>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</si>
  <si>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</si>
  <si>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</si>
  <si>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</si>
  <si>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</si>
  <si>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</si>
  <si>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</si>
  <si>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</si>
  <si>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</si>
  <si>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</si>
  <si>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</si>
  <si>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</si>
  <si>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</si>
  <si>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</si>
  <si>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</si>
  <si>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</si>
  <si>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</si>
  <si>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</si>
  <si>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</si>
  <si>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</si>
  <si>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</si>
  <si>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</si>
  <si>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</si>
  <si>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</si>
  <si>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</si>
  <si>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</si>
  <si>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</si>
  <si>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</si>
  <si>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</si>
  <si>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</si>
  <si>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</si>
  <si>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</si>
  <si>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</si>
  <si>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</si>
  <si>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</si>
  <si>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</si>
  <si>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</si>
  <si>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</si>
  <si>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</si>
  <si>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</si>
  <si>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</si>
  <si>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</si>
  <si>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</si>
  <si>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</si>
  <si>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</si>
  <si>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</si>
  <si>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</si>
  <si>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</si>
  <si>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</si>
  <si>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</si>
  <si>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</si>
  <si>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</si>
  <si>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</si>
  <si>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</si>
  <si>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</si>
  <si>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</si>
  <si>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</si>
  <si>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</si>
  <si>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</si>
  <si>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</si>
  <si>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</si>
  <si>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</si>
  <si>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</si>
  <si>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</si>
  <si>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</si>
  <si>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</si>
  <si>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</si>
  <si>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</si>
  <si>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</si>
  <si>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</si>
  <si>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</si>
  <si>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</si>
  <si>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</si>
  <si>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</si>
  <si>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</si>
  <si>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</si>
  <si>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</si>
  <si>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</si>
  <si>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</si>
  <si>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</si>
  <si>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</si>
  <si>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</si>
  <si>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</si>
  <si>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</si>
  <si>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</si>
  <si>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</si>
  <si>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</si>
  <si>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</si>
  <si>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</si>
  <si>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</si>
  <si>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</si>
  <si>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</si>
  <si>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</si>
  <si>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</si>
  <si>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</si>
  <si>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</si>
  <si>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</si>
  <si>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</si>
  <si>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</si>
  <si>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</si>
  <si>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</si>
  <si>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</si>
  <si>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</si>
  <si>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</si>
  <si>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</si>
  <si>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</si>
  <si>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</si>
  <si>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</si>
  <si>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</si>
  <si>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</si>
  <si>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</si>
  <si>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</si>
  <si>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</si>
  <si>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</si>
  <si>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</si>
  <si>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</si>
  <si>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</si>
  <si>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</si>
  <si>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</si>
  <si>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</si>
  <si>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</si>
  <si>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</si>
  <si>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</si>
  <si>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</si>
  <si>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</si>
  <si>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</si>
  <si>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</si>
  <si>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</si>
  <si>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</si>
  <si>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</si>
  <si>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</si>
  <si>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</si>
  <si>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</si>
  <si>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</si>
  <si>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</si>
  <si>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</si>
  <si>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</si>
  <si>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</si>
  <si>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</si>
  <si>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</si>
  <si>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</si>
  <si>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</si>
  <si>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</si>
  <si>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</si>
  <si>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</si>
  <si>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</si>
  <si>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</si>
  <si>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</si>
  <si>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</si>
  <si>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</si>
  <si>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</si>
  <si>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</si>
  <si>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</si>
  <si>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</si>
  <si>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</si>
  <si>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</si>
  <si>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</si>
  <si>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</si>
  <si>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</si>
  <si>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</si>
  <si>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</si>
  <si>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</si>
  <si>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</si>
  <si>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</si>
  <si>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</si>
  <si>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</si>
  <si>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</si>
  <si>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</si>
  <si>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</si>
  <si>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</si>
  <si>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</si>
  <si>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</si>
  <si>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</si>
  <si>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</si>
  <si>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</si>
  <si>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</si>
  <si>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</si>
  <si>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</si>
  <si>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</si>
  <si>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</si>
  <si>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</si>
  <si>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</si>
  <si>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</si>
  <si>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</si>
  <si>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</si>
  <si>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</si>
  <si>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</si>
  <si>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</si>
  <si>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</si>
  <si>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</si>
  <si>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</si>
  <si>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</si>
  <si>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</si>
  <si>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</si>
  <si>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</si>
  <si>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</si>
  <si>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</si>
  <si>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</si>
  <si>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</si>
  <si>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</si>
  <si>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</si>
  <si>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</si>
  <si>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</si>
  <si>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</si>
  <si>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</si>
  <si>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</si>
  <si>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</si>
  <si>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</si>
  <si>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</si>
  <si>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</si>
  <si>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</si>
  <si>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</si>
  <si>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</si>
  <si>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</si>
  <si>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</si>
  <si>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</si>
  <si>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</si>
  <si>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</si>
  <si>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</si>
  <si>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</si>
  <si>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</si>
  <si>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</si>
  <si>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</si>
  <si>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</si>
  <si>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</si>
  <si>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</si>
  <si>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</si>
  <si>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</si>
  <si>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</si>
  <si>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</si>
  <si>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</si>
  <si>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</si>
  <si>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</si>
  <si>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</si>
  <si>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</si>
  <si>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</si>
  <si>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</si>
  <si>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</si>
  <si>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</si>
  <si>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</si>
  <si>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</si>
  <si>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</si>
  <si>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</si>
  <si>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</si>
  <si>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</si>
  <si>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</si>
  <si>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</si>
  <si>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</si>
  <si>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</si>
  <si>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</si>
  <si>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</si>
  <si>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</si>
  <si>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</si>
  <si>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</si>
  <si>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</si>
  <si>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</si>
  <si>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</si>
  <si>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</si>
  <si>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</si>
  <si>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</si>
  <si>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</si>
  <si>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</si>
  <si>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</si>
  <si>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</si>
  <si>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</si>
  <si>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</si>
  <si>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</si>
  <si>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</si>
  <si>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</si>
  <si>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</si>
  <si>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</si>
  <si>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</si>
  <si>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</si>
  <si>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</si>
  <si>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</si>
  <si>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</si>
  <si>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</si>
  <si>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</si>
  <si>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</si>
  <si>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</si>
  <si>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</si>
  <si>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</si>
  <si>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</si>
  <si>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</si>
  <si>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</si>
  <si>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</si>
  <si>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</si>
  <si>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</si>
  <si>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</si>
  <si>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</si>
  <si>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</si>
  <si>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</si>
  <si>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</si>
  <si>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</si>
  <si>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</si>
  <si>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</si>
  <si>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</si>
  <si>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</si>
  <si>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</si>
  <si>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</si>
  <si>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</si>
  <si>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</si>
  <si>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</si>
  <si>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</si>
  <si>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</si>
  <si>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</si>
  <si>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</si>
  <si>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</si>
  <si>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</si>
  <si>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</si>
  <si>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</si>
  <si>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</si>
  <si>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</si>
  <si>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</si>
  <si>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</si>
  <si>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</si>
  <si>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</si>
  <si>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</si>
  <si>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</si>
  <si>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</si>
  <si>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</si>
  <si>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</si>
  <si>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</si>
  <si>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</si>
  <si>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</si>
  <si>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</si>
  <si>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</si>
  <si>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</si>
  <si>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</si>
  <si>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</si>
  <si>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</si>
  <si>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</si>
  <si>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</si>
  <si>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</si>
  <si>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</si>
  <si>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</si>
  <si>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</si>
  <si>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</si>
  <si>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</si>
  <si>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</si>
  <si>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</si>
  <si>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</si>
  <si>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</si>
  <si>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</si>
  <si>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</si>
  <si>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</si>
  <si>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</si>
  <si>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</si>
  <si>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</si>
  <si>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</si>
  <si>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</si>
  <si>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</si>
  <si>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</si>
  <si>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</si>
  <si>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</si>
  <si>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</si>
  <si>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</si>
  <si>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</si>
  <si>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</si>
  <si>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</si>
  <si>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</si>
  <si>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</si>
  <si>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</si>
  <si>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</si>
  <si>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</si>
  <si>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</si>
  <si>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</si>
  <si>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</si>
  <si>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</si>
  <si>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</si>
  <si>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</si>
  <si>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</si>
  <si>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</si>
  <si>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</si>
  <si>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</si>
  <si>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</si>
  <si>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</si>
  <si>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</si>
  <si>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</si>
  <si>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</si>
  <si>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</si>
  <si>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</si>
  <si>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</si>
  <si>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</si>
  <si>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</si>
  <si>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</si>
  <si>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</si>
  <si>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</si>
  <si>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</si>
  <si>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</si>
  <si>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</si>
  <si>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</si>
  <si>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</si>
  <si>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</si>
  <si>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</si>
  <si>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</si>
  <si>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</si>
  <si>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</si>
  <si>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</si>
  <si>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</si>
  <si>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</si>
  <si>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</si>
  <si>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</si>
  <si>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</si>
  <si>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</si>
  <si>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</si>
  <si>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</si>
  <si>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</si>
  <si>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</si>
  <si>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</si>
  <si>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</si>
  <si>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</si>
  <si>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</si>
  <si>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</si>
  <si>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</si>
  <si>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</si>
  <si>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</si>
  <si>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</si>
  <si>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</si>
  <si>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</si>
  <si>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</si>
  <si>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</si>
  <si>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</si>
  <si>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</si>
  <si>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</si>
  <si>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</si>
  <si>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</si>
  <si>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</si>
  <si>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</si>
  <si>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</si>
  <si>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</si>
  <si>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</si>
  <si>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</si>
  <si>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</si>
  <si>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</si>
  <si>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</si>
  <si>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</si>
  <si>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</si>
  <si>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</si>
  <si>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</si>
  <si>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</si>
  <si>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</si>
  <si>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</si>
  <si>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</si>
  <si>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</si>
  <si>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</si>
  <si>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</si>
  <si>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</si>
  <si>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</si>
  <si>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</si>
  <si>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</si>
  <si>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</si>
  <si>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</si>
  <si>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</si>
  <si>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</si>
  <si>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</si>
  <si>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</si>
  <si>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</si>
  <si>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</si>
  <si>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</si>
  <si>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</si>
  <si>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</si>
  <si>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</si>
  <si>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</si>
  <si>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</si>
  <si>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</si>
  <si>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</si>
  <si>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</si>
  <si>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</si>
  <si>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</si>
  <si>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</si>
  <si>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</si>
  <si>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</si>
  <si>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</si>
  <si>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</si>
  <si>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</si>
  <si>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</si>
  <si>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</si>
  <si>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</si>
  <si>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</si>
  <si>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</si>
  <si>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</si>
  <si>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</si>
  <si>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</si>
  <si>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</si>
  <si>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</si>
  <si>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</si>
  <si>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</si>
  <si>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</si>
  <si>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</si>
  <si>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</si>
  <si>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</si>
  <si>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</si>
  <si>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</si>
  <si>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</si>
  <si>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</si>
  <si>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</si>
  <si>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</si>
  <si>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</si>
  <si>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</si>
  <si>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</si>
  <si>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</si>
  <si>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</si>
  <si>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</si>
  <si>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</si>
  <si>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</si>
  <si>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</si>
  <si>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</si>
  <si>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</si>
  <si>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</si>
  <si>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</si>
  <si>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</si>
  <si>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</si>
  <si>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</si>
  <si>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</si>
  <si>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</si>
  <si>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</si>
  <si>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</si>
  <si>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</si>
  <si>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</si>
  <si>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</si>
  <si>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</si>
  <si>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</si>
  <si>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</si>
  <si>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</si>
  <si>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</si>
  <si>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</si>
  <si>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</si>
  <si>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</si>
  <si>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</si>
  <si>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</si>
  <si>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</si>
  <si>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</si>
  <si>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</si>
  <si>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</si>
  <si>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</si>
  <si>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</si>
  <si>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</si>
  <si>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</si>
  <si>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</si>
  <si>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</si>
  <si>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</si>
  <si>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</si>
  <si>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</si>
  <si>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</si>
  <si>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</si>
  <si>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</si>
  <si>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</si>
  <si>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</si>
  <si>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</si>
  <si>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</si>
  <si>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</si>
  <si>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</si>
  <si>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</si>
  <si>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</si>
  <si>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</si>
  <si>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</si>
  <si>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</si>
  <si>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</si>
  <si>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</si>
  <si>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</si>
  <si>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</si>
  <si>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</si>
  <si>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</si>
  <si>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</si>
  <si>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</si>
  <si>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</si>
  <si>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</si>
  <si>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</si>
  <si>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</si>
  <si>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</si>
  <si>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</si>
  <si>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</si>
  <si>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</si>
  <si>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</si>
  <si>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</si>
  <si>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</si>
  <si>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</si>
  <si>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</si>
  <si>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</si>
  <si>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</si>
  <si>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</si>
  <si>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</si>
  <si>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</si>
  <si>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</si>
  <si>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</si>
  <si>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</si>
  <si>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</si>
  <si>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</si>
  <si>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</si>
  <si>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</si>
  <si>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</si>
  <si>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</si>
  <si>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</si>
  <si>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</si>
  <si>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</si>
  <si>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</si>
  <si>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</si>
  <si>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</si>
  <si>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</si>
  <si>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</si>
  <si>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</si>
  <si>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</si>
  <si>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</si>
  <si>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</si>
  <si>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</si>
  <si>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</si>
  <si>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</si>
  <si>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</si>
  <si>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</si>
  <si>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</si>
  <si>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</si>
  <si>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</si>
  <si>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</si>
  <si>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</si>
  <si>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</si>
  <si>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</si>
  <si>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</si>
  <si>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</si>
  <si>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</si>
  <si>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</si>
  <si>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</si>
  <si>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</si>
  <si>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</si>
  <si>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</si>
  <si>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</si>
  <si>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</si>
  <si>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</si>
  <si>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</si>
  <si>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</si>
  <si>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</si>
  <si>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</si>
  <si>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</si>
  <si>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</si>
  <si>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</si>
  <si>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</si>
  <si>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</si>
  <si>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</si>
  <si>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</si>
  <si>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</si>
  <si>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</si>
  <si>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</si>
  <si>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</si>
  <si>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</si>
  <si>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</si>
  <si>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</si>
  <si>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</si>
  <si>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</si>
  <si>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</si>
  <si>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</si>
  <si>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</si>
  <si>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</si>
  <si>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</si>
  <si>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</si>
  <si>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</si>
  <si>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</si>
  <si>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</si>
  <si>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</si>
  <si>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</si>
  <si>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</si>
  <si>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</si>
  <si>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</si>
  <si>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</si>
  <si>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</si>
  <si>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</si>
  <si>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</si>
  <si>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</si>
  <si>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</si>
  <si>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</si>
  <si>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</si>
  <si>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</si>
  <si>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</si>
  <si>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</si>
  <si>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</si>
  <si>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</si>
  <si>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</si>
  <si>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</si>
  <si>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</si>
  <si>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</si>
  <si>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</si>
  <si>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</si>
  <si>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</si>
  <si>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</si>
  <si>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</si>
  <si>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</si>
  <si>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</si>
  <si>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</si>
  <si>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</si>
  <si>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</si>
  <si>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</si>
  <si>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</si>
  <si>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</si>
  <si>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</si>
  <si>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</si>
  <si>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</si>
  <si>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</si>
  <si>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</si>
  <si>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</si>
  <si>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</si>
  <si>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</si>
  <si>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</si>
  <si>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</si>
  <si>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</si>
  <si>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</si>
  <si>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</si>
  <si>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</si>
  <si>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</si>
  <si>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</si>
  <si>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</si>
  <si>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</si>
  <si>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</si>
  <si>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</si>
  <si>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</si>
  <si>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</si>
  <si>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</si>
  <si>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</si>
  <si>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</si>
  <si>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</si>
  <si>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</si>
  <si>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</si>
  <si>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</si>
  <si>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</si>
  <si>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</si>
  <si>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</si>
  <si>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</si>
  <si>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</si>
  <si>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</si>
  <si>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</si>
  <si>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</si>
  <si>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</si>
  <si>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</si>
  <si>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</si>
  <si>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</si>
  <si>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</si>
  <si>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</si>
  <si>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</si>
  <si>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</si>
  <si>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</si>
  <si>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</si>
  <si>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</si>
  <si>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</si>
  <si>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</si>
  <si>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</si>
  <si>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</si>
  <si>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</si>
  <si>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</si>
  <si>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</si>
  <si>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</si>
  <si>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</si>
  <si>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</si>
  <si>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</si>
  <si>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</si>
  <si>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</si>
  <si>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</si>
  <si>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</si>
  <si>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</si>
  <si>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</si>
  <si>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</si>
  <si>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</si>
  <si>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</si>
  <si>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</si>
  <si>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</si>
  <si>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</si>
  <si>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</si>
  <si>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</si>
  <si>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</si>
  <si>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</si>
  <si>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</si>
  <si>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</si>
  <si>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</si>
  <si>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</si>
  <si>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</si>
  <si>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</si>
  <si>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</si>
  <si>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</si>
  <si>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</si>
  <si>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</si>
  <si>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</si>
  <si>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</si>
  <si>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</si>
  <si>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</si>
  <si>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</si>
  <si>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</si>
  <si>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</si>
  <si>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</si>
  <si>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</si>
  <si>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</si>
  <si>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</si>
  <si>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</si>
  <si>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</si>
  <si>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</si>
  <si>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</si>
  <si>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</si>
  <si>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</si>
  <si>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</si>
  <si>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</si>
  <si>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</si>
  <si>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</si>
  <si>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</si>
  <si>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</si>
  <si>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</si>
  <si>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</si>
  <si>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</si>
  <si>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</si>
  <si>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</si>
  <si>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</si>
  <si>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</si>
  <si>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</si>
  <si>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</si>
  <si>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</si>
  <si>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</si>
  <si>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</si>
  <si>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</si>
  <si>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</si>
  <si>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</si>
  <si>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</si>
  <si>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</si>
  <si>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</si>
  <si>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</si>
  <si>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</si>
  <si>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</si>
  <si>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</si>
  <si>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</si>
  <si>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</si>
  <si>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</si>
  <si>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</si>
  <si>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</si>
  <si>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</si>
  <si>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</si>
  <si>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</si>
  <si>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</si>
  <si>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</si>
  <si>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</si>
  <si>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</si>
  <si>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</si>
  <si>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</si>
  <si>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</si>
  <si>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</si>
  <si>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</si>
  <si>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</si>
  <si>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</si>
  <si>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</si>
  <si>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</si>
  <si>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</si>
  <si>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</si>
  <si>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</si>
  <si>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</si>
  <si>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</si>
  <si>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</si>
  <si>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</si>
  <si>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</si>
  <si>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</si>
  <si>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</si>
  <si>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</si>
  <si>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</si>
  <si>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</si>
  <si>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</si>
  <si>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</si>
  <si>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</si>
  <si>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</si>
  <si>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</si>
  <si>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</si>
  <si>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</si>
  <si>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</si>
  <si>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</si>
  <si>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</si>
  <si>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</si>
  <si>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</si>
  <si>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</si>
  <si>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</si>
  <si>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</si>
  <si>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</si>
  <si>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</si>
  <si>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</si>
  <si>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</si>
  <si>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</si>
  <si>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</si>
  <si>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</si>
  <si>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</si>
  <si>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</si>
  <si>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</si>
  <si>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</si>
  <si>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</si>
  <si>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</si>
  <si>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</si>
  <si>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</si>
  <si>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</si>
  <si>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</si>
  <si>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</si>
  <si>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</si>
  <si>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</si>
  <si>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</si>
  <si>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</si>
  <si>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</si>
  <si>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</si>
  <si>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</si>
  <si>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</si>
  <si>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</si>
  <si>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</si>
  <si>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</si>
  <si>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</si>
  <si>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</si>
  <si>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</si>
  <si>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</si>
  <si>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</si>
  <si>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</si>
  <si>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</si>
  <si>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</si>
  <si>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</si>
  <si>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</si>
  <si>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</si>
  <si>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</si>
  <si>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</si>
  <si>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</si>
  <si>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</si>
  <si>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</si>
  <si>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</si>
  <si>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</si>
  <si>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</si>
  <si>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</si>
  <si>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</si>
  <si>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</si>
  <si>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</si>
  <si>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</si>
  <si>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</si>
  <si>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</si>
  <si>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</si>
  <si>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</si>
  <si>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</si>
  <si>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</si>
  <si>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</si>
  <si>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</si>
  <si>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</si>
  <si>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</si>
  <si>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</si>
  <si>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</si>
  <si>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</si>
  <si>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</si>
  <si>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</si>
  <si>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</si>
  <si>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</si>
  <si>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</si>
  <si>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</si>
  <si>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</si>
  <si>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</si>
  <si>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</si>
  <si>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</si>
  <si>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</si>
  <si>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</si>
  <si>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</si>
  <si>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</si>
  <si>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</si>
  <si>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</si>
  <si>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</si>
  <si>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</si>
  <si>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</si>
  <si>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</si>
  <si>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</si>
  <si>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</si>
  <si>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</si>
  <si>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</si>
  <si>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</si>
  <si>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</si>
  <si>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</si>
  <si>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</si>
  <si>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</si>
  <si>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</si>
  <si>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</si>
  <si>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</si>
  <si>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</si>
  <si>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</si>
  <si>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</si>
  <si>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</si>
  <si>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</si>
  <si>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</si>
  <si>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</si>
  <si>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</si>
  <si>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</si>
  <si>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</si>
  <si>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</si>
  <si>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</si>
  <si>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</si>
  <si>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</si>
  <si>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</si>
  <si>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</si>
  <si>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</si>
  <si>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</si>
  <si>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</si>
  <si>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</si>
  <si>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</si>
  <si>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</si>
  <si>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</si>
  <si>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</si>
  <si>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</si>
  <si>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</si>
  <si>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</si>
  <si>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</si>
  <si>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</si>
  <si>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</si>
  <si>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</si>
  <si>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</si>
  <si>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</si>
  <si>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</si>
  <si>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</si>
  <si>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</si>
  <si>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</si>
  <si>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</si>
  <si>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</si>
  <si>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</si>
  <si>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</si>
  <si>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</si>
  <si>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</si>
  <si>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</si>
  <si>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</si>
  <si>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</si>
  <si>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</si>
  <si>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</si>
  <si>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</si>
  <si>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</si>
  <si>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</si>
  <si>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</si>
  <si>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</si>
  <si>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</si>
  <si>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</si>
  <si>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</si>
  <si>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</si>
  <si>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</si>
  <si>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</si>
  <si>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</si>
  <si>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</si>
  <si>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</si>
  <si>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</si>
  <si>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</si>
  <si>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</si>
  <si>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</si>
  <si>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</si>
  <si>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</si>
  <si>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</si>
  <si>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</si>
  <si>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</si>
  <si>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</si>
  <si>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</si>
  <si>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</si>
  <si>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</si>
  <si>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</si>
  <si>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</si>
  <si>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</si>
  <si>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</si>
  <si>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</si>
  <si>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</si>
  <si>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</si>
  <si>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</si>
  <si>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</si>
  <si>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</si>
  <si>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</si>
  <si>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</si>
  <si>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</si>
  <si>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</si>
  <si>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</si>
  <si>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</si>
  <si>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</si>
  <si>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</si>
  <si>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</si>
  <si>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</si>
  <si>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</si>
  <si>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</si>
  <si>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</si>
  <si>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</si>
  <si>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</si>
  <si>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</si>
  <si>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</si>
  <si>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</si>
  <si>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</si>
  <si>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</si>
  <si>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</si>
  <si>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</si>
  <si>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</si>
  <si>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</si>
  <si>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</si>
  <si>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</si>
  <si>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</si>
  <si>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</si>
  <si>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</si>
  <si>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</si>
  <si>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</si>
  <si>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</si>
  <si>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</si>
  <si>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</si>
  <si>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</si>
  <si>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</si>
  <si>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</si>
  <si>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</si>
  <si>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</si>
  <si>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</si>
  <si>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</si>
  <si>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</si>
  <si>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</si>
  <si>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</si>
  <si>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</si>
  <si>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</si>
  <si>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</si>
  <si>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</si>
  <si>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</si>
  <si>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</si>
  <si>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</si>
  <si>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</si>
  <si>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</si>
  <si>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</si>
  <si>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</si>
  <si>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</si>
  <si>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</si>
  <si>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</si>
  <si>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</si>
  <si>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</si>
  <si>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</si>
  <si>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</si>
  <si>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</si>
  <si>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</si>
  <si>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</si>
  <si>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</si>
  <si>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</si>
  <si>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</si>
  <si>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</si>
  <si>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</si>
  <si>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</si>
  <si>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</si>
  <si>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</si>
  <si>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</si>
  <si>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</si>
  <si>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</si>
  <si>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</si>
  <si>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</si>
  <si>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</si>
  <si>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</si>
  <si>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</si>
  <si>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</si>
  <si>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</si>
  <si>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</si>
  <si>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</si>
  <si>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</si>
  <si>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</si>
  <si>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</si>
  <si>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</si>
  <si>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</si>
  <si>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</si>
  <si>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</si>
  <si>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</si>
  <si>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</si>
  <si>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</si>
  <si>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</si>
  <si>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</si>
  <si>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</si>
  <si>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</si>
  <si>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</si>
  <si>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</si>
  <si>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</si>
  <si>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</si>
  <si>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</si>
  <si>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</si>
  <si>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</si>
  <si>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</si>
  <si>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</si>
  <si>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</si>
  <si>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</si>
  <si>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</si>
  <si>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</si>
  <si>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</si>
  <si>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</si>
  <si>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</si>
  <si>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</si>
  <si>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</si>
  <si>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</si>
  <si>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</si>
  <si>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</si>
  <si>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</si>
  <si>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</si>
  <si>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</si>
  <si>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</si>
  <si>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</si>
  <si>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</si>
  <si>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</si>
  <si>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</si>
  <si>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</si>
  <si>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</si>
  <si>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</si>
  <si>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</si>
  <si>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</si>
  <si>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</si>
  <si>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</si>
  <si>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</si>
  <si>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</si>
  <si>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</si>
  <si>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</si>
  <si>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</si>
  <si>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</si>
  <si>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</si>
  <si>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</si>
  <si>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</si>
  <si>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</si>
  <si>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</si>
  <si>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</si>
  <si>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</si>
  <si>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</si>
  <si>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</si>
  <si>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</si>
  <si>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</si>
  <si>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</si>
  <si>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</si>
  <si>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</si>
  <si>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</si>
  <si>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</si>
  <si>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</si>
  <si>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</si>
  <si>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</si>
  <si>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</si>
  <si>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</si>
  <si>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</si>
  <si>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</si>
  <si>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</si>
  <si>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</si>
  <si>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</si>
  <si>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</si>
  <si>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</si>
  <si>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</si>
  <si>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</si>
  <si>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</si>
  <si>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</si>
  <si>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</si>
  <si>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</si>
  <si>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</si>
  <si>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</si>
  <si>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</si>
  <si>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</si>
  <si>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</si>
  <si>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</si>
  <si>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</si>
  <si>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</si>
  <si>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</si>
  <si>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</si>
  <si>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</si>
  <si>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</si>
  <si>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</si>
  <si>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</si>
  <si>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</si>
  <si>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</si>
  <si>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</si>
  <si>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</si>
  <si>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</si>
  <si>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</si>
  <si>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</si>
  <si>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</si>
  <si>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</si>
  <si>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</si>
  <si>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</si>
  <si>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</si>
  <si>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</si>
  <si>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</si>
  <si>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</si>
  <si>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</si>
  <si>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</si>
  <si>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</si>
  <si>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</si>
  <si>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</si>
  <si>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</si>
  <si>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</si>
  <si>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</si>
  <si>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</si>
  <si>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</si>
  <si>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</si>
  <si>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</si>
  <si>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</si>
  <si>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</si>
  <si>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</si>
  <si>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</si>
  <si>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</si>
  <si>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</si>
  <si>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</si>
  <si>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</si>
  <si>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</si>
  <si>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</si>
  <si>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</si>
  <si>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</si>
  <si>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</si>
  <si>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</si>
  <si>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</si>
  <si>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</si>
  <si>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</si>
  <si>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</si>
  <si>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</si>
  <si>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</si>
  <si>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</si>
  <si>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</si>
  <si>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</si>
  <si>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</si>
  <si>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</si>
  <si>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</si>
  <si>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</si>
  <si>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</si>
  <si>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</si>
  <si>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</si>
  <si>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</si>
  <si>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</si>
  <si>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</si>
  <si>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</si>
  <si>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</si>
  <si>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</si>
  <si>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</si>
  <si>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</si>
  <si>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</si>
  <si>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</si>
  <si>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</si>
  <si>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</si>
  <si>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</si>
  <si>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</si>
  <si>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</si>
  <si>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</si>
  <si>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</si>
  <si>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</si>
  <si>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</si>
  <si>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</si>
  <si>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</si>
  <si>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</si>
  <si>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</si>
  <si>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</si>
  <si>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</si>
  <si>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</si>
  <si>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</si>
  <si>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</si>
  <si>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</si>
  <si>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</si>
  <si>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</si>
  <si>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</si>
  <si>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</si>
  <si>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</si>
  <si>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</si>
  <si>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</si>
  <si>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</si>
  <si>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</si>
  <si>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</si>
  <si>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</si>
  <si>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</si>
  <si>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</si>
  <si>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</si>
  <si>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</si>
  <si>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</si>
  <si>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</si>
  <si>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</si>
  <si>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</si>
  <si>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</si>
  <si>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</si>
  <si>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</si>
  <si>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</si>
  <si>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</si>
  <si>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</si>
  <si>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</si>
  <si>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</si>
  <si>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</si>
  <si>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</si>
  <si>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</si>
  <si>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</si>
  <si>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</si>
  <si>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</si>
  <si>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</si>
  <si>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</si>
  <si>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</si>
  <si>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</si>
  <si>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</si>
  <si>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</si>
  <si>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</si>
  <si>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</si>
  <si>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</si>
  <si>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</si>
  <si>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</si>
  <si>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</si>
  <si>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</si>
  <si>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</si>
  <si>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</si>
  <si>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</si>
  <si>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</si>
  <si>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</si>
  <si>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</si>
  <si>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</si>
  <si>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</si>
  <si>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</si>
  <si>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</si>
  <si>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</si>
  <si>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</si>
  <si>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</si>
  <si>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</si>
  <si>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</si>
  <si>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</si>
  <si>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</si>
  <si>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</si>
  <si>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</si>
  <si>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</si>
  <si>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</si>
  <si>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</si>
  <si>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</si>
  <si>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</si>
  <si>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</si>
  <si>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</si>
  <si>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</si>
  <si>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</si>
  <si>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</si>
  <si>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</si>
  <si>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</si>
  <si>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</si>
  <si>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</si>
  <si>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</si>
  <si>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</si>
  <si>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</si>
  <si>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</si>
  <si>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</si>
  <si>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</si>
  <si>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</si>
  <si>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</si>
  <si>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</si>
  <si>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</si>
  <si>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</si>
  <si>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</si>
  <si>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</si>
  <si>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</si>
  <si>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</si>
  <si>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</si>
  <si>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</si>
  <si>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</si>
  <si>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</si>
  <si>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</si>
  <si>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</si>
  <si>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</si>
  <si>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</si>
  <si>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</si>
  <si>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</si>
  <si>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</si>
  <si>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</si>
  <si>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</si>
  <si>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</si>
  <si>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</si>
  <si>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</si>
  <si>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</si>
  <si>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</si>
  <si>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</si>
  <si>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</si>
  <si>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</si>
  <si>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</si>
  <si>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</si>
  <si>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</si>
  <si>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</si>
  <si>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</si>
  <si>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</si>
  <si>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</si>
  <si>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</si>
  <si>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</si>
  <si>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</si>
  <si>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</si>
  <si>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</si>
  <si>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</si>
  <si>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</si>
  <si>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</si>
  <si>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</si>
  <si>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</si>
  <si>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</si>
  <si>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</si>
  <si>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</si>
  <si>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</si>
  <si>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</si>
  <si>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</si>
  <si>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</si>
  <si>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</si>
  <si>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</si>
  <si>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</si>
  <si>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</si>
  <si>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</si>
  <si>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</si>
  <si>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</si>
  <si>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</si>
  <si>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</si>
  <si>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</si>
  <si>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</si>
  <si>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</si>
  <si>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</si>
  <si>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</si>
  <si>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</si>
  <si>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</si>
  <si>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</si>
  <si>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</si>
  <si>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</si>
  <si>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</si>
  <si>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</si>
  <si>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</si>
  <si>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</si>
  <si>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</si>
  <si>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</si>
  <si>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</si>
  <si>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</si>
  <si>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</si>
  <si>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</si>
  <si>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</si>
  <si>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</si>
  <si>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</si>
  <si>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</si>
  <si>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</si>
  <si>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</si>
  <si>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</si>
  <si>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</si>
  <si>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</si>
  <si>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</si>
  <si>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</si>
  <si>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</si>
  <si>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</si>
  <si>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</si>
  <si>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</si>
  <si>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</si>
  <si>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</si>
  <si>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</si>
  <si>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</si>
  <si>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</si>
  <si>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</si>
  <si>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</si>
  <si>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</si>
  <si>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</si>
  <si>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</si>
  <si>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</si>
  <si>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</si>
  <si>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</si>
  <si>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</si>
  <si>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</si>
  <si>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</si>
  <si>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</si>
  <si>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</si>
  <si>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</si>
  <si>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</si>
  <si>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</si>
  <si>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</si>
  <si>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</si>
  <si>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</si>
  <si>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</si>
  <si>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</si>
  <si>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</si>
  <si>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</si>
  <si>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</si>
  <si>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</si>
  <si>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</si>
  <si>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</si>
  <si>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</si>
  <si>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</si>
  <si>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</si>
  <si>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</si>
  <si>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</si>
  <si>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</si>
  <si>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</si>
  <si>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</si>
  <si>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</si>
  <si>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</si>
  <si>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</si>
  <si>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</si>
  <si>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</si>
  <si>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</si>
  <si>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</si>
  <si>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</si>
  <si>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</si>
  <si>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</si>
  <si>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</si>
  <si>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</si>
  <si>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</si>
  <si>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</si>
  <si>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</si>
  <si>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</si>
  <si>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</si>
  <si>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</si>
  <si>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</si>
  <si>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</si>
  <si>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</si>
  <si>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</si>
  <si>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</si>
  <si>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</si>
  <si>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</si>
  <si>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</si>
  <si>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</si>
  <si>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</si>
  <si>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</si>
  <si>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</si>
  <si>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</si>
  <si>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</si>
  <si>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</si>
  <si>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</si>
  <si>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</si>
  <si>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</si>
  <si>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</si>
  <si>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</si>
  <si>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</si>
  <si>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</si>
  <si>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</si>
  <si>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</si>
  <si>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</si>
  <si>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</si>
  <si>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</si>
  <si>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</si>
  <si>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</si>
  <si>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</si>
  <si>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</si>
  <si>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</si>
  <si>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</si>
  <si>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</si>
  <si>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</si>
  <si>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</si>
  <si>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</si>
  <si>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</si>
  <si>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</si>
  <si>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</si>
  <si>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</si>
  <si>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</si>
  <si>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</si>
  <si>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</si>
  <si>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</si>
  <si>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</si>
  <si>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</si>
  <si>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</si>
  <si>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</si>
  <si>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</si>
  <si>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</si>
  <si>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</si>
  <si>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</si>
  <si>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</si>
  <si>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</si>
  <si>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</si>
  <si>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</si>
  <si>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</si>
  <si>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</si>
  <si>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</si>
  <si>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</si>
  <si>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</si>
  <si>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</si>
  <si>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</si>
  <si>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</si>
  <si>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</si>
  <si>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</si>
  <si>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</si>
  <si>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</si>
  <si>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</si>
  <si>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</si>
  <si>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</si>
  <si>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</si>
  <si>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</si>
  <si>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</si>
  <si>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</si>
  <si>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</si>
  <si>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</si>
  <si>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</si>
  <si>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</si>
  <si>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</si>
  <si>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</si>
  <si>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</si>
  <si>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</si>
  <si>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</si>
  <si>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</si>
  <si>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</si>
  <si>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</si>
  <si>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</si>
  <si>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</si>
  <si>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</si>
  <si>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</si>
  <si>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</si>
  <si>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</si>
  <si>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</si>
  <si>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</si>
  <si>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</si>
  <si>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</si>
  <si>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</si>
  <si>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</si>
  <si>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</si>
  <si>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</si>
  <si>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</si>
  <si>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</si>
  <si>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</si>
  <si>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</si>
  <si>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</si>
  <si>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</si>
  <si>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</si>
  <si>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</si>
  <si>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</si>
  <si>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</si>
  <si>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</si>
  <si>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</si>
  <si>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</si>
  <si>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</si>
  <si>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</si>
  <si>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</si>
  <si>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</si>
  <si>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</si>
  <si>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</si>
  <si>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</si>
  <si>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</si>
  <si>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</si>
  <si>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</si>
  <si>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</si>
  <si>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</si>
  <si>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</si>
  <si>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</si>
  <si>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</si>
  <si>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</si>
  <si>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</si>
  <si>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</si>
  <si>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</si>
  <si>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</si>
  <si>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</si>
  <si>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</si>
  <si>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</si>
  <si>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</si>
  <si>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</si>
  <si>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</si>
  <si>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</si>
  <si>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</si>
  <si>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</si>
  <si>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</si>
  <si>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</si>
  <si>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</si>
  <si>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</si>
  <si>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</si>
  <si>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</si>
  <si>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</si>
  <si>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</si>
  <si>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</si>
  <si>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</si>
  <si>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</si>
  <si>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</si>
  <si>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</si>
  <si>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</si>
  <si>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</si>
  <si>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</si>
  <si>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</si>
  <si>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</si>
  <si>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</si>
  <si>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</si>
  <si>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</si>
  <si>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</si>
  <si>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</si>
  <si>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</si>
  <si>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</si>
  <si>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</si>
  <si>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</si>
  <si>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</si>
  <si>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</si>
  <si>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</si>
  <si>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</si>
  <si>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</si>
  <si>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</si>
  <si>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</si>
  <si>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</si>
  <si>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</si>
  <si>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</si>
  <si>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</si>
  <si>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</si>
  <si>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</si>
  <si>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</si>
  <si>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</si>
  <si>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</si>
  <si>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</si>
  <si>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</si>
  <si>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</si>
  <si>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</si>
  <si>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</si>
  <si>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</si>
  <si>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</si>
  <si>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</si>
  <si>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</si>
  <si>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</si>
  <si>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</si>
  <si>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</si>
  <si>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</si>
  <si>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</si>
  <si>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</si>
  <si>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</si>
  <si>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</si>
  <si>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</si>
  <si>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</si>
  <si>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</si>
  <si>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</si>
  <si>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</si>
  <si>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</si>
  <si>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</si>
  <si>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</si>
  <si>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</si>
  <si>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</si>
  <si>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</si>
  <si>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</si>
  <si>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</si>
  <si>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</si>
  <si>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</si>
  <si>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</si>
  <si>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</si>
  <si>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</si>
  <si>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</si>
  <si>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</si>
  <si>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</si>
  <si>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</si>
  <si>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</si>
  <si>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</si>
  <si>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</si>
  <si>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</si>
  <si>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</si>
  <si>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</si>
  <si>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</si>
  <si>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</si>
  <si>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</si>
  <si>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</si>
  <si>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</si>
  <si>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</si>
  <si>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</si>
  <si>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</si>
  <si>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</si>
  <si>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</si>
  <si>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</si>
  <si>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</si>
  <si>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</si>
  <si>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</si>
  <si>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</si>
  <si>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</si>
  <si>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</si>
  <si>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</si>
  <si>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</si>
  <si>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</si>
  <si>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</si>
  <si>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</si>
  <si>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</si>
  <si>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</si>
  <si>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</si>
  <si>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</si>
  <si>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</si>
  <si>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</si>
  <si>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</si>
  <si>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</si>
  <si>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</si>
  <si>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</si>
  <si>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</si>
  <si>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</si>
  <si>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</si>
  <si>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</si>
  <si>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</si>
  <si>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</si>
  <si>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</si>
  <si>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</si>
  <si>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</si>
  <si>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</si>
  <si>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</si>
  <si>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</si>
  <si>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</si>
  <si>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</si>
  <si>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</si>
  <si>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</si>
  <si>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</si>
  <si>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</si>
  <si>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</si>
  <si>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</si>
  <si>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</si>
  <si>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</si>
  <si>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</si>
  <si>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</si>
  <si>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</si>
  <si>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</si>
  <si>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</si>
  <si>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</si>
  <si>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</si>
  <si>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</si>
  <si>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</si>
  <si>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</si>
  <si>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</si>
  <si>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</si>
  <si>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</si>
  <si>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</si>
  <si>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</si>
  <si>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</si>
  <si>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</si>
  <si>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</si>
  <si>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</si>
  <si>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</si>
  <si>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</si>
  <si>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</si>
  <si>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</si>
  <si>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</si>
  <si>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</si>
  <si>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</si>
  <si>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</si>
  <si>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</si>
  <si>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</si>
  <si>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</si>
  <si>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</si>
  <si>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</si>
  <si>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</si>
  <si>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</si>
  <si>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</si>
  <si>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</si>
  <si>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</si>
  <si>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</si>
  <si>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</si>
  <si>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</si>
  <si>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</si>
  <si>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</si>
  <si>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</si>
  <si>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</si>
  <si>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</si>
  <si>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</si>
  <si>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</si>
  <si>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</si>
  <si>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</si>
  <si>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</si>
  <si>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</si>
  <si>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</si>
  <si>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</si>
  <si>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</si>
  <si>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</si>
  <si>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</si>
  <si>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</si>
  <si>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</si>
  <si>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</si>
  <si>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</si>
  <si>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</si>
  <si>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</si>
  <si>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</si>
  <si>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</si>
  <si>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</si>
  <si>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</si>
  <si>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</si>
  <si>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</si>
  <si>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</si>
  <si>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</si>
  <si>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</si>
  <si>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</si>
  <si>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</si>
  <si>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</si>
  <si>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</si>
  <si>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</si>
  <si>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</si>
  <si>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</si>
  <si>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</si>
  <si>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</si>
  <si>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</si>
  <si>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</si>
  <si>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</si>
  <si>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</si>
  <si>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</si>
  <si>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</si>
  <si>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</si>
  <si>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</si>
  <si>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</si>
  <si>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</si>
  <si>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</si>
  <si>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</si>
  <si>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</si>
  <si>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</si>
  <si>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</si>
  <si>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</si>
  <si>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</si>
  <si>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</si>
  <si>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</si>
  <si>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</si>
  <si>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</si>
  <si>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</si>
  <si>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</si>
  <si>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</si>
  <si>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</si>
  <si>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</si>
  <si>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</si>
  <si>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</si>
  <si>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</si>
  <si>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</si>
  <si>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</si>
  <si>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</si>
  <si>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</si>
  <si>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</si>
  <si>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</si>
  <si>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</si>
  <si>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</si>
  <si>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</si>
  <si>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</si>
  <si>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</si>
  <si>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</si>
  <si>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</si>
  <si>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</si>
  <si>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</si>
  <si>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</si>
  <si>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</si>
  <si>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</si>
  <si>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</si>
  <si>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</si>
  <si>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</si>
  <si>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</si>
  <si>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</si>
  <si>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</si>
  <si>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</si>
  <si>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</si>
  <si>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</si>
  <si>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</si>
  <si>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</si>
  <si>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</si>
  <si>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</si>
  <si>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</si>
  <si>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</si>
  <si>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</si>
  <si>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</si>
  <si>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</si>
  <si>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</si>
  <si>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</si>
  <si>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</si>
  <si>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</si>
  <si>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</si>
  <si>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</si>
  <si>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</si>
  <si>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</si>
  <si>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</si>
  <si>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</si>
  <si>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</si>
  <si>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</si>
  <si>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</si>
  <si>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</si>
  <si>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</si>
  <si>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</si>
  <si>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</si>
  <si>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</si>
  <si>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</si>
  <si>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</si>
  <si>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</si>
  <si>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</si>
  <si>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</si>
  <si>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</si>
  <si>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</si>
  <si>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</si>
  <si>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</si>
  <si>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</si>
  <si>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</si>
  <si>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</si>
  <si>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</si>
  <si>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</si>
  <si>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</si>
  <si>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</si>
  <si>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</si>
  <si>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</si>
  <si>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</si>
  <si>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</si>
  <si>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</si>
  <si>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</si>
  <si>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</si>
  <si>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</si>
  <si>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</si>
  <si>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</si>
  <si>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</si>
  <si>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</si>
  <si>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</si>
  <si>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</si>
  <si>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</si>
  <si>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</si>
  <si>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</si>
  <si>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</si>
  <si>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</si>
  <si>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</si>
  <si>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</si>
  <si>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</si>
  <si>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</si>
  <si>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</si>
  <si>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</si>
  <si>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</si>
  <si>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</si>
  <si>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</si>
  <si>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</si>
  <si>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</si>
  <si>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</si>
  <si>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</si>
  <si>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</si>
  <si>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</si>
  <si>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</si>
  <si>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</si>
  <si>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</si>
  <si>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</si>
  <si>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</si>
  <si>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</si>
  <si>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</si>
  <si>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</si>
  <si>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</si>
  <si>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</si>
  <si>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</si>
  <si>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</si>
  <si>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</si>
  <si>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</si>
  <si>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</si>
  <si>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</si>
  <si>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</si>
  <si>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</si>
  <si>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</si>
  <si>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</si>
  <si>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</si>
  <si>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</si>
  <si>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</si>
  <si>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</si>
  <si>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</si>
  <si>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</si>
  <si>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</si>
  <si>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</si>
  <si>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</si>
  <si>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</si>
  <si>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</si>
  <si>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</si>
  <si>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</si>
  <si>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</si>
  <si>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</si>
  <si>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</si>
  <si>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</si>
  <si>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</si>
  <si>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</si>
  <si>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</si>
  <si>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</si>
  <si>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</si>
  <si>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</si>
  <si>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</si>
  <si>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</si>
  <si>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</si>
  <si>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</si>
  <si>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</si>
  <si>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</si>
  <si>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</si>
  <si>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</si>
  <si>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</si>
  <si>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</si>
  <si>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</si>
  <si>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</si>
  <si>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</si>
  <si>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</si>
  <si>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</si>
  <si>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</si>
  <si>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</si>
  <si>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</si>
  <si>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</si>
  <si>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</si>
  <si>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</si>
  <si>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</si>
  <si>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</si>
  <si>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</si>
  <si>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</si>
  <si>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</si>
  <si>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</si>
  <si>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</si>
  <si>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</si>
  <si>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</si>
  <si>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</si>
  <si>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</si>
  <si>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</si>
  <si>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</si>
  <si>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</si>
  <si>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</si>
  <si>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</si>
  <si>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</si>
  <si>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</si>
  <si>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</si>
  <si>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</si>
  <si>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</si>
  <si>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</si>
  <si>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</si>
  <si>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</si>
  <si>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</si>
  <si>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</si>
  <si>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</si>
  <si>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</si>
  <si>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</si>
  <si>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</si>
  <si>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</si>
  <si>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</si>
  <si>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</si>
  <si>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</si>
  <si>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</si>
  <si>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</si>
  <si>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</si>
  <si>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</si>
  <si>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</si>
  <si>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</si>
  <si>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</si>
  <si>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</si>
  <si>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</si>
  <si>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</si>
  <si>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</si>
  <si>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</si>
  <si>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</si>
  <si>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</si>
  <si>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</si>
  <si>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</si>
  <si>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</si>
  <si>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</si>
  <si>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</si>
  <si>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</si>
  <si>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</si>
  <si>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</si>
  <si>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</si>
  <si>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</si>
  <si>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</si>
  <si>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</si>
  <si>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</si>
  <si>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</si>
  <si>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</si>
  <si>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</si>
  <si>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</si>
  <si>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</si>
  <si>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</si>
  <si>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</si>
  <si>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</si>
  <si>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</si>
  <si>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</si>
  <si>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</si>
  <si>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</si>
  <si>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</si>
  <si>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</si>
  <si>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</si>
  <si>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</si>
  <si>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</si>
  <si>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</si>
  <si>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</si>
  <si>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</si>
  <si>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</si>
  <si>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</si>
  <si>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</si>
  <si>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</si>
  <si>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</si>
  <si>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</si>
  <si>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</si>
  <si>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</si>
  <si>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</si>
  <si>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</si>
  <si>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</si>
  <si>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</si>
  <si>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</si>
  <si>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</si>
  <si>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</si>
  <si>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</si>
  <si>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</si>
  <si>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</si>
  <si>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</si>
  <si>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</si>
  <si>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</si>
  <si>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</si>
  <si>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</si>
  <si>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</si>
  <si>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</si>
  <si>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</si>
  <si>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</si>
  <si>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</si>
  <si>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</si>
  <si>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</si>
  <si>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</si>
  <si>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</si>
  <si>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</si>
  <si>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</si>
  <si>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</si>
  <si>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</si>
  <si>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</si>
  <si>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</si>
  <si>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</si>
  <si>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</si>
  <si>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</si>
  <si>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</si>
  <si>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</si>
  <si>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</si>
  <si>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</si>
  <si>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</si>
  <si>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</si>
  <si>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</si>
  <si>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</si>
  <si>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</si>
  <si>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</si>
  <si>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</si>
  <si>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</si>
  <si>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</si>
  <si>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</si>
  <si>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</si>
  <si>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</si>
  <si>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</si>
  <si>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</si>
  <si>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</si>
  <si>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</si>
  <si>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</si>
  <si>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</si>
  <si>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</si>
  <si>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</si>
  <si>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</si>
  <si>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</si>
  <si>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</si>
  <si>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</si>
  <si>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</si>
  <si>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</si>
  <si>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</si>
  <si>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</si>
  <si>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</si>
  <si>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</si>
  <si>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</si>
  <si>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</si>
  <si>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</si>
  <si>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</si>
  <si>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</si>
  <si>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</si>
  <si>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</si>
  <si>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</si>
  <si>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</si>
  <si>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</si>
  <si>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</si>
  <si>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</si>
  <si>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</si>
  <si>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</si>
  <si>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</si>
  <si>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</si>
  <si>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</si>
  <si>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</si>
  <si>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</si>
  <si>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</si>
  <si>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</si>
  <si>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</si>
  <si>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</si>
  <si>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</si>
  <si>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</si>
  <si>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</si>
  <si>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</si>
  <si>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</si>
  <si>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</si>
  <si>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</si>
  <si>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</si>
  <si>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</si>
  <si>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</si>
  <si>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</si>
  <si>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</si>
  <si>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</si>
  <si>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</si>
  <si>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</si>
  <si>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</si>
  <si>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</si>
  <si>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</si>
  <si>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</si>
  <si>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</si>
  <si>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</si>
  <si>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</si>
  <si>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</si>
  <si>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</si>
  <si>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</si>
  <si>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</si>
  <si>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</si>
  <si>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</si>
  <si>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</si>
  <si>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</si>
  <si>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</si>
  <si>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</si>
  <si>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</si>
  <si>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</si>
  <si>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</si>
  <si>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</si>
  <si>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</si>
  <si>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</si>
  <si>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</si>
  <si>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</si>
  <si>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</si>
  <si>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</si>
  <si>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</si>
  <si>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</si>
  <si>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</si>
  <si>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</si>
  <si>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</si>
  <si>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</si>
  <si>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</si>
  <si>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</si>
  <si>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</si>
  <si>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</si>
  <si>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</si>
  <si>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</si>
  <si>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</si>
  <si>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</si>
  <si>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</si>
  <si>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</si>
  <si>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</si>
  <si>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</si>
  <si>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</si>
  <si>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</si>
  <si>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</si>
  <si>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</si>
  <si>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</si>
  <si>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</si>
  <si>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</si>
  <si>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</si>
  <si>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</si>
  <si>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</si>
  <si>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</si>
  <si>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</si>
  <si>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</si>
  <si>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</si>
  <si>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</si>
  <si>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</si>
  <si>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</si>
  <si>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</si>
  <si>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</si>
  <si>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</si>
  <si>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</si>
  <si>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</si>
  <si>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</si>
  <si>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</si>
  <si>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</si>
  <si>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</si>
  <si>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</si>
  <si>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</si>
  <si>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</si>
  <si>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</si>
  <si>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</si>
  <si>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</si>
  <si>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</si>
  <si>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</si>
  <si>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</si>
  <si>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</si>
  <si>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</si>
  <si>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</si>
  <si>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</si>
  <si>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</si>
  <si>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</si>
  <si>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</si>
  <si>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</si>
  <si>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</si>
  <si>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</si>
  <si>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</si>
  <si>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</si>
  <si>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</si>
  <si>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</si>
  <si>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</si>
  <si>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</si>
  <si>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</si>
  <si>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</si>
  <si>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</si>
  <si>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</si>
  <si>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</si>
  <si>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</si>
  <si>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</si>
  <si>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</si>
  <si>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</si>
  <si>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</si>
  <si>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</si>
  <si>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</si>
  <si>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</si>
  <si>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</si>
  <si>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</si>
  <si>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</si>
  <si>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</si>
  <si>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</si>
  <si>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</si>
  <si>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</si>
  <si>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</si>
  <si>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</si>
  <si>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</si>
  <si>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</si>
  <si>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</si>
  <si>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</si>
  <si>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</si>
  <si>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</si>
  <si>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</si>
  <si>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</si>
  <si>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</si>
  <si>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</si>
  <si>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</si>
  <si>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</si>
  <si>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</si>
  <si>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</si>
  <si>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</si>
  <si>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</si>
  <si>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</si>
  <si>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</si>
  <si>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</si>
  <si>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</si>
  <si>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</si>
  <si>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</si>
  <si>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</si>
  <si>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</si>
  <si>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</si>
  <si>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</si>
  <si>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</si>
  <si>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</si>
  <si>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</si>
  <si>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</si>
  <si>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</si>
  <si>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</si>
  <si>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</si>
  <si>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</si>
  <si>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</si>
  <si>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</si>
  <si>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</si>
  <si>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</si>
  <si>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</si>
  <si>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</si>
  <si>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</si>
  <si>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</si>
  <si>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</si>
  <si>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</si>
  <si>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</si>
  <si>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</si>
  <si>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</si>
  <si>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</si>
  <si>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</si>
  <si>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</si>
  <si>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</si>
  <si>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</si>
  <si>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</si>
  <si>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</si>
  <si>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</si>
  <si>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</si>
  <si>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</si>
  <si>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</si>
  <si>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</si>
  <si>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</si>
  <si>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</si>
  <si>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</si>
  <si>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</si>
  <si>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</si>
  <si>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</si>
  <si>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</si>
  <si>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</si>
  <si>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</si>
  <si>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</si>
  <si>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</si>
  <si>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</si>
  <si>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</si>
  <si>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</si>
  <si>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</si>
  <si>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</si>
  <si>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</si>
  <si>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</si>
  <si>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</si>
  <si>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</si>
  <si>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</si>
  <si>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</si>
  <si>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</si>
  <si>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</si>
  <si>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</si>
  <si>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</si>
  <si>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</si>
  <si>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</si>
  <si>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</si>
  <si>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</si>
  <si>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</si>
  <si>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</si>
  <si>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</si>
  <si>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</si>
  <si>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</si>
  <si>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</si>
  <si>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</si>
  <si>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</si>
  <si>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</si>
  <si>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</si>
  <si>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</si>
  <si>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</si>
  <si>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</si>
  <si>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</si>
  <si>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</si>
  <si>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</si>
  <si>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</si>
  <si>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</si>
  <si>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</si>
  <si>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</si>
  <si>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</si>
  <si>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</si>
  <si>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</si>
  <si>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</si>
  <si>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</si>
  <si>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</si>
  <si>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</si>
  <si>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</si>
  <si>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</si>
  <si>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</si>
  <si>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</si>
  <si>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</si>
  <si>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</si>
  <si>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</si>
  <si>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</si>
  <si>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</si>
  <si>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</si>
  <si>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</si>
  <si>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</si>
  <si>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</si>
  <si>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</si>
  <si>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</si>
  <si>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</si>
  <si>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</si>
  <si>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</si>
  <si>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</si>
  <si>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</si>
  <si>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</si>
  <si>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</si>
  <si>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</si>
  <si>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</si>
  <si>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</si>
  <si>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</si>
  <si>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</si>
  <si>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</si>
  <si>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</si>
  <si>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</si>
  <si>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</si>
  <si>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</si>
  <si>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</si>
  <si>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</si>
  <si>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</si>
  <si>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</si>
  <si>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</si>
  <si>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</si>
  <si>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</si>
  <si>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</si>
  <si>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</si>
  <si>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</si>
  <si>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</si>
  <si>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</si>
  <si>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</si>
  <si>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</si>
  <si>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</si>
  <si>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</si>
  <si>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</si>
  <si>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</si>
  <si>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</si>
  <si>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</si>
  <si>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</si>
  <si>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</si>
  <si>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</si>
  <si>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</si>
  <si>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</si>
  <si>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</si>
  <si>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</si>
  <si>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</si>
  <si>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</si>
  <si>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</si>
  <si>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</si>
  <si>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</si>
  <si>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</si>
  <si>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</si>
  <si>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</si>
  <si>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</si>
  <si>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</si>
  <si>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</si>
  <si>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</si>
  <si>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</si>
  <si>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</si>
  <si>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</si>
  <si>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</si>
  <si>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</si>
  <si>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</si>
  <si>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</si>
  <si>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</si>
  <si>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</si>
  <si>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</si>
  <si>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</si>
  <si>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</si>
  <si>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</si>
  <si>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</si>
  <si>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</si>
  <si>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</si>
  <si>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</si>
  <si>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</si>
  <si>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</si>
  <si>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</si>
  <si>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</si>
  <si>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</si>
  <si>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</si>
  <si>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</si>
  <si>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</si>
  <si>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</si>
  <si>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</si>
  <si>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</si>
  <si>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</si>
  <si>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</si>
  <si>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</si>
  <si>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</si>
  <si>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</si>
  <si>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</si>
  <si>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</si>
  <si>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</si>
  <si>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</si>
  <si>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</si>
  <si>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</si>
  <si>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</si>
  <si>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</si>
  <si>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</si>
  <si>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</si>
  <si>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</si>
  <si>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</si>
  <si>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</si>
  <si>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</si>
  <si>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</si>
  <si>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</si>
  <si>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</si>
  <si>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</si>
  <si>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</si>
  <si>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</si>
  <si>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</si>
  <si>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</si>
  <si>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</si>
  <si>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</si>
  <si>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</si>
  <si>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</si>
  <si>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</si>
  <si>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</si>
  <si>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</si>
  <si>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</si>
  <si>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</si>
  <si>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</si>
  <si>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</si>
  <si>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</si>
  <si>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</si>
  <si>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</si>
  <si>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</si>
  <si>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</si>
  <si>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</si>
  <si>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</si>
  <si>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</si>
  <si>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</si>
  <si>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</si>
  <si>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</si>
  <si>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</si>
  <si>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</si>
  <si>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</si>
  <si>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</si>
  <si>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</si>
  <si>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</si>
  <si>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</si>
  <si>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</si>
  <si>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</si>
  <si>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</si>
  <si>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</si>
  <si>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</si>
  <si>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</si>
  <si>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</si>
  <si>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</si>
  <si>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</si>
  <si>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</si>
  <si>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</si>
  <si>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</si>
  <si>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</si>
  <si>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</si>
  <si>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</si>
  <si>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</si>
  <si>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</si>
  <si>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</si>
  <si>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</si>
  <si>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</si>
  <si>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</si>
  <si>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</si>
  <si>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</si>
  <si>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</si>
  <si>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</si>
  <si>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</si>
  <si>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</si>
  <si>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</si>
  <si>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</si>
  <si>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</si>
  <si>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</si>
  <si>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</si>
  <si>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</si>
  <si>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</si>
  <si>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</si>
  <si>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</si>
  <si>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</si>
  <si>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</si>
  <si>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</si>
  <si>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</si>
  <si>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</si>
  <si>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</si>
  <si>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</si>
  <si>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</si>
  <si>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</si>
  <si>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</si>
  <si>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</si>
  <si>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</si>
  <si>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</si>
  <si>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</si>
  <si>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</si>
  <si>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</si>
  <si>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</si>
  <si>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</si>
  <si>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</si>
  <si>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</si>
  <si>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</si>
  <si>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</si>
  <si>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</si>
  <si>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</si>
  <si>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</si>
  <si>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</si>
  <si>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</si>
  <si>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</si>
  <si>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</si>
  <si>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</si>
  <si>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</si>
  <si>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</si>
  <si>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</si>
  <si>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</si>
  <si>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</si>
  <si>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</si>
  <si>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</si>
  <si>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</si>
  <si>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</si>
  <si>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</si>
  <si>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</si>
  <si>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</si>
  <si>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</si>
  <si>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</si>
  <si>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</si>
  <si>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</si>
  <si>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</si>
  <si>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</si>
  <si>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</si>
  <si>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</si>
  <si>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</si>
  <si>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</si>
  <si>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</si>
  <si>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</si>
  <si>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</si>
  <si>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</si>
  <si>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</si>
  <si>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</si>
  <si>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</si>
  <si>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</si>
  <si>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</si>
  <si>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</si>
  <si>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</si>
  <si>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</si>
  <si>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</si>
  <si>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</si>
  <si>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</si>
  <si>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</si>
  <si>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</si>
  <si>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</si>
  <si>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</si>
  <si>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</si>
  <si>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</si>
  <si>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</si>
  <si>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</si>
  <si>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</si>
  <si>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</si>
  <si>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</si>
  <si>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</si>
  <si>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</si>
  <si>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</si>
  <si>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</si>
  <si>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</si>
  <si>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</si>
  <si>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</si>
  <si>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</si>
  <si>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</si>
  <si>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</si>
  <si>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</si>
  <si>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</si>
  <si>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</si>
  <si>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</si>
  <si>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</si>
  <si>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</si>
  <si>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</si>
  <si>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</si>
  <si>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</si>
  <si>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</si>
  <si>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</si>
  <si>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</si>
  <si>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</si>
  <si>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</si>
  <si>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</si>
  <si>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</si>
  <si>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</si>
  <si>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</si>
  <si>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</si>
  <si>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</si>
  <si>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</si>
  <si>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</si>
  <si>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</si>
  <si>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</si>
  <si>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</si>
  <si>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</si>
  <si>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</si>
  <si>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</si>
  <si>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</si>
  <si>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</si>
  <si>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</si>
  <si>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</si>
  <si>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</si>
  <si>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</si>
  <si>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</si>
  <si>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</si>
  <si>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</si>
  <si>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</si>
  <si>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</si>
  <si>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</si>
  <si>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</si>
  <si>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</si>
  <si>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</si>
  <si>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</si>
  <si>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</si>
  <si>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</si>
  <si>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</si>
  <si>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</si>
  <si>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</si>
  <si>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</si>
  <si>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</si>
  <si>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</si>
  <si>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</si>
  <si>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</si>
  <si>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</si>
  <si>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</si>
  <si>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</si>
  <si>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</si>
  <si>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</si>
  <si>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</si>
  <si>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</si>
  <si>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</si>
  <si>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</si>
  <si>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</si>
  <si>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</si>
  <si>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</si>
  <si>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</si>
  <si>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</si>
  <si>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</si>
  <si>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</si>
  <si>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</si>
  <si>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</si>
  <si>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</si>
  <si>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</si>
  <si>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</si>
  <si>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</si>
  <si>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</si>
  <si>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</si>
  <si>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</si>
  <si>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</si>
  <si>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</si>
  <si>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</si>
  <si>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</si>
  <si>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</si>
  <si>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</si>
  <si>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</si>
  <si>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</si>
  <si>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</si>
  <si>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</si>
  <si>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</si>
  <si>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</si>
  <si>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</si>
  <si>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</si>
  <si>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</si>
  <si>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</si>
  <si>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</si>
  <si>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</si>
  <si>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</si>
  <si>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</si>
  <si>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</si>
  <si>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</si>
  <si>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</si>
  <si>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</si>
  <si>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</si>
  <si>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</si>
  <si>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</si>
  <si>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</si>
  <si>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</si>
  <si>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</si>
  <si>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</si>
  <si>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</si>
  <si>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</si>
  <si>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</si>
  <si>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</si>
  <si>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</si>
  <si>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</si>
  <si>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</si>
  <si>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</si>
  <si>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</si>
  <si>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</si>
  <si>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</si>
  <si>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</si>
  <si>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</si>
  <si>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</si>
  <si>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</si>
  <si>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</si>
  <si>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</si>
  <si>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</si>
  <si>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</si>
  <si>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</si>
  <si>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</si>
  <si>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</si>
  <si>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</si>
  <si>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</si>
  <si>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</si>
  <si>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</si>
  <si>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</si>
  <si>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</si>
  <si>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</si>
  <si>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</si>
  <si>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</si>
  <si>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</si>
  <si>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</si>
  <si>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</si>
  <si>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</si>
  <si>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</si>
  <si>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</si>
  <si>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</si>
  <si>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</si>
  <si>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</si>
  <si>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</si>
  <si>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</si>
  <si>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</si>
  <si>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</si>
  <si>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</si>
  <si>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</si>
  <si>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</si>
  <si>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</si>
  <si>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</si>
  <si>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</si>
  <si>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</si>
  <si>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</si>
  <si>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</si>
  <si>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</si>
  <si>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</si>
  <si>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</si>
  <si>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</si>
  <si>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</si>
  <si>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</si>
  <si>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</si>
  <si>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</si>
  <si>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</si>
  <si>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</si>
  <si>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</si>
  <si>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</si>
  <si>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</si>
  <si>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</si>
  <si>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</si>
  <si>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</si>
  <si>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</si>
  <si>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</si>
  <si>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</si>
  <si>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</si>
  <si>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</si>
  <si>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</si>
  <si>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</si>
  <si>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</si>
  <si>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</si>
  <si>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</si>
  <si>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</si>
  <si>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</si>
  <si>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</si>
  <si>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</si>
  <si>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</si>
  <si>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</si>
  <si>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</si>
  <si>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</si>
  <si>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</si>
  <si>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</si>
  <si>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</si>
  <si>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</si>
  <si>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</si>
  <si>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</si>
  <si>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</si>
  <si>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</si>
  <si>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</si>
  <si>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</si>
  <si>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</si>
  <si>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</si>
  <si>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</si>
  <si>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</si>
  <si>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</si>
  <si>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</si>
  <si>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</si>
  <si>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</si>
  <si>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</si>
  <si>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</si>
  <si>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</si>
  <si>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</si>
  <si>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</si>
  <si>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</si>
  <si>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</si>
  <si>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</si>
  <si>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</si>
  <si>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</si>
  <si>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</si>
  <si>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</si>
  <si>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</si>
  <si>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</si>
  <si>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</si>
  <si>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</si>
  <si>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</si>
  <si>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</si>
  <si>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</si>
  <si>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</si>
  <si>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</si>
  <si>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</si>
  <si>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</si>
  <si>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</si>
  <si>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</si>
  <si>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</si>
  <si>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</si>
  <si>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</si>
  <si>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</si>
  <si>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</si>
  <si>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</si>
  <si>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</si>
  <si>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</si>
  <si>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</si>
  <si>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</si>
  <si>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</si>
  <si>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</si>
  <si>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</si>
  <si>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</si>
  <si>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</si>
  <si>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</si>
  <si>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</si>
  <si>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</si>
  <si>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</si>
  <si>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</si>
  <si>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</si>
  <si>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</si>
  <si>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</si>
  <si>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</si>
  <si>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</si>
  <si>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</si>
  <si>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</si>
  <si>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</si>
  <si>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</si>
  <si>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</si>
  <si>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</si>
  <si>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</si>
  <si>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</si>
  <si>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</si>
  <si>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</si>
  <si>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</si>
  <si>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</si>
  <si>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</si>
  <si>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</si>
  <si>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</si>
  <si>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</si>
  <si>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</si>
  <si>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</si>
  <si>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</si>
  <si>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</si>
  <si>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</si>
  <si>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</si>
  <si>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</si>
  <si>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</si>
  <si>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</si>
  <si>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</si>
  <si>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</si>
  <si>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</si>
  <si>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</si>
  <si>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</si>
  <si>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</si>
  <si>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</si>
  <si>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</si>
  <si>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</si>
  <si>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</si>
  <si>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</si>
  <si>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</si>
  <si>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</si>
  <si>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</si>
  <si>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</si>
  <si>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</si>
  <si>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</si>
  <si>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</si>
  <si>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</si>
  <si>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</si>
  <si>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</si>
  <si>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</si>
  <si>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</si>
  <si>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</si>
  <si>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</si>
  <si>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</si>
  <si>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</si>
  <si>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</si>
  <si>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</si>
  <si>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</si>
  <si>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</si>
  <si>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</si>
  <si>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</si>
  <si>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</si>
  <si>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</si>
  <si>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</si>
  <si>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</si>
  <si>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</si>
  <si>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</si>
  <si>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</si>
  <si>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</si>
  <si>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</si>
  <si>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</si>
  <si>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</si>
  <si>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</si>
  <si>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</si>
  <si>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</si>
  <si>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</si>
  <si>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</si>
  <si>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</si>
  <si>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</si>
  <si>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</si>
  <si>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</si>
  <si>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</si>
  <si>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</si>
  <si>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</si>
  <si>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</si>
  <si>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</si>
  <si>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</si>
  <si>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</si>
  <si>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</si>
  <si>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</si>
  <si>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</si>
  <si>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</si>
  <si>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</si>
  <si>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</si>
  <si>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</si>
  <si>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</si>
  <si>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</si>
  <si>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</si>
  <si>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</si>
  <si>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</si>
  <si>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</si>
  <si>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</si>
  <si>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</si>
  <si>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</si>
  <si>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</si>
  <si>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</si>
  <si>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</si>
  <si>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</si>
  <si>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</si>
  <si>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</si>
  <si>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</si>
  <si>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</si>
  <si>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</si>
  <si>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</si>
  <si>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</si>
  <si>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</si>
  <si>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</si>
  <si>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</si>
  <si>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</si>
  <si>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</si>
  <si>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</si>
  <si>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</si>
  <si>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</si>
  <si>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</si>
  <si>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</si>
  <si>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</si>
  <si>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</si>
  <si>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</si>
  <si>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</si>
  <si>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</si>
  <si>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</si>
  <si>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</si>
  <si>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</si>
  <si>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</si>
  <si>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</si>
  <si>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</si>
  <si>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</si>
  <si>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</si>
  <si>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</si>
  <si>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</si>
  <si>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</si>
  <si>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</si>
  <si>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</si>
  <si>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</si>
  <si>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</si>
  <si>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</si>
  <si>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</si>
  <si>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</si>
  <si>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</si>
  <si>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</si>
  <si>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</si>
  <si>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</si>
  <si>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</si>
  <si>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</si>
  <si>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</si>
  <si>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</si>
  <si>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</si>
  <si>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</si>
  <si>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</si>
  <si>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</si>
  <si>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</si>
  <si>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</si>
  <si>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</si>
  <si>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</si>
  <si>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</si>
  <si>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</si>
  <si>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</si>
  <si>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</si>
  <si>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</si>
  <si>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</si>
  <si>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</si>
  <si>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</si>
  <si>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</si>
  <si>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</si>
  <si>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</si>
  <si>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</si>
  <si>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</si>
  <si>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</si>
  <si>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</si>
  <si>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</si>
  <si>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</si>
  <si>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</si>
  <si>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</si>
  <si>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</si>
  <si>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</si>
  <si>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</si>
  <si>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</si>
  <si>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</si>
  <si>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</si>
  <si>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</si>
  <si>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</si>
  <si>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</si>
  <si>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</si>
  <si>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</si>
  <si>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</si>
  <si>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</si>
  <si>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</si>
  <si>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</si>
  <si>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</si>
  <si>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</si>
  <si>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</si>
  <si>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</si>
  <si>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</si>
  <si>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</si>
  <si>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</si>
  <si>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</si>
  <si>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</si>
  <si>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</si>
  <si>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</si>
  <si>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</si>
  <si>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</si>
  <si>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</si>
  <si>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</si>
  <si>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</si>
  <si>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</si>
  <si>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</si>
  <si>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</si>
  <si>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</si>
  <si>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</si>
  <si>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</si>
  <si>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</si>
  <si>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</si>
  <si>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</si>
  <si>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</si>
  <si>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</si>
  <si>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</si>
  <si>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</si>
  <si>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</si>
  <si>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</si>
  <si>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</si>
  <si>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</si>
  <si>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</si>
  <si>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</si>
  <si>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</si>
  <si>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</si>
  <si>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</si>
  <si>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</si>
  <si>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</si>
  <si>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</si>
  <si>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</si>
  <si>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</si>
  <si>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</si>
  <si>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</si>
  <si>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</si>
  <si>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</si>
  <si>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</si>
  <si>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</si>
  <si>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</si>
  <si>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</si>
  <si>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</si>
  <si>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</si>
  <si>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</si>
  <si>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</si>
  <si>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</si>
  <si>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</si>
  <si>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</si>
  <si>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</si>
  <si>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</si>
  <si>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</si>
  <si>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</si>
  <si>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</si>
  <si>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</si>
  <si>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</si>
  <si>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</si>
  <si>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</si>
  <si>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</si>
  <si>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</si>
  <si>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</si>
  <si>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</si>
  <si>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</si>
  <si>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</si>
  <si>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</si>
  <si>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</si>
  <si>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</si>
  <si>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</si>
  <si>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</si>
  <si>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</si>
  <si>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</si>
  <si>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</si>
  <si>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</si>
  <si>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</si>
  <si>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</si>
  <si>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</si>
  <si>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</si>
  <si>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</si>
  <si>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</si>
  <si>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</si>
  <si>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</si>
  <si>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</si>
  <si>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</si>
  <si>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</si>
  <si>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</si>
  <si>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</si>
  <si>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</si>
  <si>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</si>
  <si>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</si>
  <si>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</si>
  <si>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</si>
  <si>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</si>
  <si>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</si>
  <si>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</si>
  <si>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</si>
  <si>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</si>
  <si>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</si>
  <si>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</si>
  <si>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</si>
  <si>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</si>
  <si>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</si>
  <si>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</si>
  <si>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</si>
  <si>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</si>
  <si>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</si>
  <si>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</si>
  <si>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</si>
  <si>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</si>
  <si>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</si>
  <si>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</si>
  <si>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</si>
  <si>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</si>
  <si>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</si>
  <si>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</si>
  <si>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</si>
  <si>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</si>
  <si>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</si>
  <si>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</si>
  <si>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</si>
  <si>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</si>
  <si>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</si>
  <si>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</si>
  <si>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</si>
  <si>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</si>
  <si>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</si>
  <si>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</si>
  <si>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</si>
  <si>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</si>
  <si>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</si>
  <si>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</si>
  <si>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</si>
  <si>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</si>
  <si>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</si>
  <si>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</si>
  <si>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</si>
  <si>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</si>
  <si>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</si>
  <si>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</si>
  <si>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</si>
  <si>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</si>
  <si>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</si>
  <si>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</si>
  <si>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</si>
  <si>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</si>
  <si>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</si>
  <si>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</si>
  <si>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</si>
  <si>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</si>
  <si>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</si>
  <si>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</si>
  <si>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</si>
  <si>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</si>
  <si>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</si>
  <si>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</si>
  <si>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</si>
  <si>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</si>
  <si>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</si>
  <si>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</si>
  <si>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</si>
  <si>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</si>
  <si>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</si>
  <si>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</si>
  <si>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</si>
  <si>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</si>
  <si>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</si>
  <si>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</si>
  <si>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</si>
  <si>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</si>
  <si>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</si>
  <si>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</si>
  <si>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</si>
  <si>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</si>
  <si>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</si>
  <si>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</si>
  <si>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</si>
  <si>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</si>
  <si>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</si>
  <si>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</si>
  <si>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</si>
  <si>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</si>
  <si>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</si>
  <si>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</si>
  <si>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</si>
  <si>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</si>
  <si>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</si>
  <si>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</si>
  <si>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</si>
  <si>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</si>
  <si>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</si>
  <si>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</si>
  <si>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</si>
  <si>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</si>
  <si>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</si>
  <si>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</si>
  <si>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</si>
  <si>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</si>
  <si>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</si>
  <si>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</si>
  <si>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</si>
  <si>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</si>
  <si>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</si>
  <si>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</si>
  <si>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</si>
  <si>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</si>
  <si>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</si>
  <si>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</si>
  <si>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</si>
  <si>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</si>
  <si>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</si>
  <si>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</si>
  <si>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</si>
  <si>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</si>
  <si>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</si>
  <si>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</si>
  <si>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</si>
  <si>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</si>
  <si>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</si>
  <si>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</si>
  <si>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</si>
  <si>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</si>
  <si>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</si>
  <si>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</si>
  <si>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</si>
  <si>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</si>
  <si>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</si>
  <si>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</si>
  <si>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</si>
  <si>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</si>
  <si>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</si>
  <si>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</si>
  <si>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</si>
  <si>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</si>
  <si>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</si>
  <si>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</si>
  <si>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</si>
  <si>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</si>
  <si>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</si>
  <si>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</si>
  <si>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</si>
  <si>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</si>
  <si>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</si>
  <si>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</si>
  <si>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</si>
  <si>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</si>
  <si>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</si>
  <si>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</si>
  <si>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</si>
  <si>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</si>
  <si>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</si>
  <si>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</si>
  <si>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</si>
  <si>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</si>
  <si>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</si>
  <si>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</si>
  <si>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</si>
  <si>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</si>
  <si>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</si>
  <si>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</si>
  <si>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</si>
  <si>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</si>
  <si>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</si>
  <si>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</si>
  <si>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</si>
  <si>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</si>
  <si>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</si>
  <si>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</si>
  <si>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</si>
  <si>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</si>
  <si>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</si>
  <si>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</si>
  <si>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</si>
  <si>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</si>
  <si>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</si>
  <si>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</si>
  <si>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</si>
  <si>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</si>
  <si>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</si>
  <si>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</si>
  <si>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</si>
  <si>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</si>
  <si>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</si>
  <si>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</si>
  <si>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</si>
  <si>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</si>
  <si>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</si>
  <si>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</si>
  <si>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</si>
  <si>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</si>
  <si>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</si>
  <si>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</si>
  <si>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</si>
  <si>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</si>
  <si>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</si>
  <si>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</si>
  <si>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</si>
  <si>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</si>
  <si>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</si>
  <si>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</si>
  <si>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</si>
  <si>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</si>
  <si>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</si>
  <si>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</si>
  <si>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</si>
  <si>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</si>
  <si>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</si>
  <si>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</si>
  <si>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</si>
  <si>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</si>
  <si>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</si>
  <si>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</si>
  <si>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</si>
  <si>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</si>
  <si>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</si>
  <si>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</si>
  <si>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</si>
  <si>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</si>
  <si>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</si>
  <si>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</si>
  <si>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</si>
  <si>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</si>
  <si>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</si>
  <si>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</si>
  <si>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</si>
  <si>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</si>
  <si>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</si>
  <si>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</si>
  <si>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</si>
  <si>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</si>
  <si>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</si>
  <si>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</si>
  <si>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</si>
  <si>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</si>
  <si>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</si>
  <si>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</si>
  <si>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</si>
  <si>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</si>
  <si>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</si>
  <si>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</si>
  <si>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</si>
  <si>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</si>
  <si>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</si>
  <si>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</si>
  <si>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</si>
  <si>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</si>
  <si>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</si>
  <si>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</si>
  <si>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</si>
  <si>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</si>
  <si>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</si>
  <si>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</si>
  <si>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</si>
  <si>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</si>
  <si>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</si>
  <si>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</si>
  <si>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</si>
  <si>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</si>
  <si>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</si>
  <si>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</si>
  <si>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</si>
  <si>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</si>
  <si>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</si>
  <si>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</si>
  <si>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</si>
  <si>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</si>
  <si>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</si>
  <si>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</si>
  <si>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</si>
  <si>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</si>
  <si>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</si>
  <si>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</si>
  <si>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</si>
  <si>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</si>
  <si>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</si>
  <si>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</si>
  <si>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</si>
  <si>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</si>
  <si>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</si>
  <si>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</si>
  <si>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</si>
  <si>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</si>
  <si>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</si>
  <si>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</si>
  <si>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</si>
  <si>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</si>
  <si>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</si>
  <si>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</si>
  <si>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</si>
  <si>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</si>
  <si>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</si>
  <si>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</si>
  <si>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</si>
  <si>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</si>
  <si>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</si>
  <si>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</si>
  <si>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</si>
  <si>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</si>
  <si>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</si>
  <si>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</si>
  <si>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</si>
  <si>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</si>
  <si>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</si>
  <si>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</si>
  <si>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</si>
  <si>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</si>
  <si>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</si>
  <si>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</si>
  <si>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</si>
  <si>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</si>
  <si>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</si>
  <si>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</si>
  <si>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</si>
  <si>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</si>
  <si>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</si>
  <si>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</si>
  <si>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</si>
  <si>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</si>
  <si>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</si>
  <si>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</si>
  <si>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</si>
  <si>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</si>
  <si>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</si>
  <si>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</si>
  <si>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</si>
  <si>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</si>
  <si>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</si>
  <si>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</si>
  <si>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</si>
  <si>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</si>
  <si>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</si>
  <si>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</si>
  <si>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</si>
  <si>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</si>
  <si>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</si>
  <si>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</si>
  <si>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</si>
  <si>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</si>
  <si>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</si>
  <si>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</si>
  <si>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</si>
  <si>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</si>
  <si>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</si>
  <si>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</si>
  <si>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</si>
  <si>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</si>
  <si>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</si>
  <si>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</si>
  <si>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</si>
  <si>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</si>
  <si>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</si>
  <si>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</si>
  <si>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</si>
  <si>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</si>
  <si>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</si>
  <si>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</si>
  <si>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</si>
  <si>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</si>
  <si>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</si>
  <si>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</si>
  <si>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</si>
  <si>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</si>
  <si>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</si>
  <si>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</si>
  <si>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</si>
  <si>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</si>
  <si>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</si>
  <si>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</si>
  <si>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</si>
  <si>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</si>
  <si>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</si>
  <si>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</si>
  <si>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</si>
  <si>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</si>
  <si>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</si>
  <si>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</si>
  <si>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</si>
  <si>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</si>
  <si>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</si>
  <si>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</si>
  <si>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</si>
  <si>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</si>
  <si>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</si>
  <si>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</si>
  <si>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</si>
  <si>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</si>
  <si>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</si>
  <si>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</si>
  <si>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</si>
  <si>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</si>
  <si>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</si>
  <si>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</si>
  <si>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</si>
  <si>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</si>
  <si>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</si>
  <si>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</si>
  <si>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</si>
  <si>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</si>
  <si>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</si>
  <si>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</si>
  <si>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</si>
  <si>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</si>
  <si>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</si>
  <si>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</si>
  <si>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</si>
  <si>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</si>
  <si>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</si>
  <si>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</si>
  <si>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</si>
  <si>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</si>
  <si>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</si>
  <si>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</si>
  <si>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</si>
  <si>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</si>
  <si>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</si>
  <si>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</si>
  <si>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</si>
  <si>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</si>
  <si>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</si>
  <si>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</si>
  <si>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</si>
  <si>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</si>
  <si>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</si>
  <si>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</si>
  <si>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</si>
  <si>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</si>
  <si>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</si>
  <si>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</si>
  <si>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</si>
  <si>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</si>
  <si>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</si>
  <si>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</si>
  <si>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</si>
  <si>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</si>
  <si>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</si>
  <si>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</si>
  <si>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</si>
  <si>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</si>
  <si>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</si>
  <si>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</si>
  <si>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</si>
  <si>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</si>
  <si>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</si>
  <si>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</si>
  <si>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</si>
  <si>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</si>
  <si>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</si>
  <si>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</si>
  <si>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</si>
  <si>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</si>
  <si>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</si>
  <si>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</si>
  <si>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</si>
  <si>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</si>
  <si>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</si>
  <si>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</si>
  <si>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</si>
  <si>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</si>
  <si>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</si>
  <si>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</si>
  <si>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</si>
  <si>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</si>
  <si>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</si>
  <si>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</si>
  <si>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</si>
  <si>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</si>
  <si>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</si>
  <si>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</si>
  <si>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</si>
  <si>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</si>
  <si>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</si>
  <si>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</si>
  <si>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</si>
  <si>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</si>
  <si>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</si>
  <si>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</si>
  <si>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</si>
  <si>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</si>
  <si>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</si>
  <si>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</si>
  <si>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</si>
  <si>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</si>
  <si>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</si>
  <si>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</si>
  <si>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</si>
  <si>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</si>
  <si>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</si>
  <si>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</si>
  <si>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</si>
  <si>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</si>
  <si>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</si>
  <si>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</si>
  <si>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</si>
  <si>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</si>
  <si>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</si>
  <si>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</si>
  <si>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</si>
  <si>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</si>
  <si>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</si>
  <si>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</si>
  <si>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</si>
  <si>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</si>
  <si>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</si>
  <si>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</si>
  <si>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</si>
  <si>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</si>
  <si>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</si>
  <si>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</si>
  <si>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</si>
  <si>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</si>
  <si>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</si>
  <si>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</si>
  <si>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</si>
  <si>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</si>
  <si>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</si>
  <si>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</si>
  <si>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</si>
  <si>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</si>
  <si>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</si>
  <si>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</si>
  <si>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</si>
  <si>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</si>
  <si>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</si>
  <si>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</si>
  <si>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</si>
  <si>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</si>
  <si>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</si>
  <si>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</si>
  <si>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</si>
  <si>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</si>
  <si>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</si>
  <si>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</si>
  <si>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</si>
  <si>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</si>
  <si>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</si>
  <si>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</si>
  <si>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</si>
  <si>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</si>
  <si>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</si>
  <si>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</si>
  <si>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</si>
  <si>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</si>
  <si>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</si>
  <si>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</si>
  <si>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</si>
  <si>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</si>
  <si>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</si>
  <si>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</si>
  <si>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</si>
  <si>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</si>
  <si>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</si>
  <si>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</si>
  <si>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</si>
  <si>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</si>
  <si>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</si>
  <si>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</si>
  <si>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</si>
  <si>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</si>
  <si>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</si>
  <si>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</si>
  <si>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</si>
  <si>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</si>
  <si>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</si>
  <si>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</si>
  <si>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</si>
  <si>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</si>
  <si>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</si>
  <si>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</si>
  <si>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</si>
  <si>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</si>
  <si>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</si>
  <si>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</si>
  <si>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</si>
  <si>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</si>
  <si>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</si>
  <si>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</si>
  <si>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</si>
  <si>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</si>
  <si>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</si>
  <si>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</si>
  <si>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</si>
  <si>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</si>
  <si>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</si>
  <si>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</si>
  <si>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</si>
  <si>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</si>
  <si>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</si>
  <si>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</si>
  <si>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</si>
  <si>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</si>
  <si>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</si>
  <si>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</si>
  <si>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</si>
  <si>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</si>
  <si>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</si>
  <si>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</si>
  <si>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</si>
  <si>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</si>
  <si>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</si>
  <si>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</si>
  <si>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</si>
  <si>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</si>
  <si>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</si>
  <si>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</si>
  <si>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</si>
  <si>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</si>
  <si>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</si>
  <si>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</si>
  <si>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</si>
  <si>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</si>
  <si>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</si>
  <si>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</si>
  <si>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</si>
  <si>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</si>
  <si>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</si>
  <si>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</si>
  <si>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</si>
  <si>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</si>
  <si>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</si>
  <si>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</si>
  <si>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</si>
  <si>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</si>
  <si>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</si>
  <si>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</si>
  <si>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</si>
  <si>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</si>
  <si>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</si>
  <si>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</si>
  <si>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</si>
  <si>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</si>
  <si>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</si>
  <si>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</si>
  <si>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</si>
  <si>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</si>
  <si>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</si>
  <si>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</si>
  <si>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</si>
  <si>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</si>
  <si>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</si>
  <si>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</si>
  <si>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</si>
  <si>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</si>
  <si>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</si>
  <si>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</si>
  <si>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</si>
  <si>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</si>
  <si>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</si>
  <si>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</si>
  <si>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</si>
  <si>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</si>
  <si>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</si>
  <si>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</si>
  <si>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</si>
  <si>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</si>
  <si>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</si>
  <si>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</si>
  <si>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</si>
  <si>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</si>
  <si>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</si>
  <si>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</si>
  <si>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</si>
  <si>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</si>
  <si>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</si>
  <si>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</si>
  <si>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</si>
  <si>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</si>
  <si>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</si>
  <si>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</si>
  <si>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</si>
  <si>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</si>
  <si>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</si>
  <si>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</si>
  <si>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</si>
  <si>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</si>
  <si>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</si>
  <si>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</si>
  <si>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</si>
  <si>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</si>
  <si>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</si>
  <si>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</si>
  <si>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</si>
  <si>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</si>
  <si>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</si>
  <si>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</si>
  <si>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</si>
  <si>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</si>
  <si>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</si>
  <si>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</si>
  <si>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</si>
  <si>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</si>
  <si>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</si>
  <si>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</si>
  <si>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</si>
  <si>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</si>
  <si>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</si>
  <si>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</si>
  <si>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</si>
  <si>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</si>
  <si>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</si>
  <si>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</si>
  <si>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</si>
  <si>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</si>
  <si>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</si>
  <si>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</si>
  <si>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</si>
  <si>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</si>
  <si>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</si>
  <si>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</si>
  <si>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</si>
  <si>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</si>
  <si>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</si>
  <si>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</si>
  <si>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</si>
  <si>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</si>
  <si>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</si>
  <si>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</si>
  <si>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</si>
  <si>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</si>
  <si>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</si>
  <si>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</si>
  <si>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</si>
  <si>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</si>
  <si>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</si>
  <si>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</si>
  <si>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</si>
  <si>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</si>
  <si>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</si>
  <si>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</si>
  <si>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</si>
  <si>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</si>
  <si>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</si>
  <si>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</si>
  <si>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</si>
  <si>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</si>
  <si>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</si>
  <si>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</si>
  <si>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</si>
  <si>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</si>
  <si>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</si>
  <si>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</si>
  <si>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</si>
  <si>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</si>
  <si>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</si>
  <si>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</si>
  <si>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</si>
  <si>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</si>
  <si>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</si>
  <si>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</si>
  <si>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</si>
  <si>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</si>
  <si>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</si>
  <si>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</si>
  <si>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</si>
  <si>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</si>
  <si>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</si>
  <si>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</si>
  <si>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</si>
  <si>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</si>
  <si>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</si>
  <si>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</si>
  <si>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</si>
  <si>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</si>
  <si>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</si>
  <si>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</si>
  <si>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</si>
  <si>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</si>
  <si>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</si>
  <si>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</si>
  <si>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</si>
  <si>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</si>
  <si>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</si>
  <si>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</si>
  <si>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</si>
  <si>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</si>
  <si>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</si>
  <si>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</si>
  <si>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</si>
  <si>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</si>
  <si>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</si>
  <si>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</si>
  <si>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</si>
  <si>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</si>
  <si>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</si>
  <si>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</si>
  <si>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</si>
  <si>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</si>
  <si>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</si>
  <si>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</si>
  <si>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</si>
  <si>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</si>
  <si>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</si>
  <si>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</si>
  <si>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</si>
  <si>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</si>
  <si>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</si>
  <si>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</si>
  <si>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</si>
  <si>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</si>
  <si>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</si>
  <si>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</si>
  <si>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</si>
  <si>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</si>
  <si>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</si>
  <si>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</si>
  <si>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</si>
  <si>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</si>
  <si>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</si>
  <si>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</si>
  <si>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</si>
  <si>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</si>
  <si>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</si>
  <si>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</si>
  <si>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</si>
  <si>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</si>
  <si>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</si>
  <si>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</si>
  <si>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</si>
  <si>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</si>
  <si>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</si>
  <si>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</si>
  <si>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</si>
  <si>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</si>
  <si>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</si>
  <si>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</si>
  <si>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</si>
  <si>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</si>
  <si>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</si>
  <si>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</si>
  <si>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</si>
  <si>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</si>
  <si>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</si>
  <si>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</si>
  <si>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</si>
  <si>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</si>
  <si>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</si>
  <si>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</si>
  <si>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</si>
  <si>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</si>
  <si>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</si>
  <si>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</si>
  <si>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</si>
  <si>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</si>
  <si>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</si>
  <si>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</si>
  <si>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</si>
  <si>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</si>
  <si>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</si>
  <si>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</si>
  <si>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</si>
  <si>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</si>
  <si>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</si>
  <si>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</si>
  <si>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</si>
  <si>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</si>
  <si>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</si>
  <si>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</si>
  <si>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</si>
  <si>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</si>
  <si>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</si>
  <si>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</si>
  <si>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</si>
  <si>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</si>
  <si>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</si>
  <si>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</si>
  <si>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</si>
  <si>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</si>
  <si>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</si>
  <si>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</si>
  <si>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</si>
  <si>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</si>
  <si>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</si>
  <si>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</si>
  <si>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</si>
  <si>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</si>
  <si>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</si>
  <si>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</si>
  <si>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</si>
  <si>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</si>
  <si>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</si>
  <si>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</si>
  <si>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</si>
  <si>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</si>
  <si>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</si>
  <si>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</si>
  <si>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</si>
  <si>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</si>
  <si>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</si>
  <si>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</si>
  <si>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</si>
  <si>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</si>
  <si>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</si>
  <si>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</si>
  <si>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</si>
  <si>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</si>
  <si>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</si>
  <si>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</si>
  <si>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</si>
  <si>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</si>
  <si>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</si>
  <si>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</si>
  <si>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</si>
  <si>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</si>
  <si>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</si>
  <si>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</si>
  <si>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</si>
  <si>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</si>
  <si>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</si>
  <si>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</si>
  <si>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</si>
  <si>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</si>
  <si>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</si>
  <si>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</si>
  <si>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</si>
  <si>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</si>
  <si>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</si>
  <si>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</si>
  <si>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</si>
  <si>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</si>
  <si>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</si>
  <si>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</si>
  <si>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</si>
  <si>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</si>
  <si>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</si>
  <si>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</si>
  <si>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</si>
  <si>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</si>
  <si>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</si>
  <si>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</si>
  <si>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</si>
  <si>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</si>
  <si>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</si>
  <si>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</si>
  <si>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</si>
  <si>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</si>
  <si>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</si>
  <si>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</si>
  <si>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</si>
  <si>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</si>
  <si>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</si>
  <si>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</si>
  <si>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</si>
  <si>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</si>
  <si>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</si>
  <si>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</si>
  <si>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</si>
  <si>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</si>
  <si>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</si>
  <si>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</si>
  <si>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</si>
  <si>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</si>
  <si>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</si>
  <si>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</si>
  <si>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</si>
  <si>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</si>
  <si>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</si>
  <si>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</si>
  <si>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</si>
  <si>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</si>
  <si>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</si>
  <si>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</si>
  <si>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</si>
  <si>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</si>
  <si>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</si>
  <si>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</si>
  <si>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</si>
  <si>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</si>
  <si>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</si>
  <si>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</si>
  <si>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</si>
  <si>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</si>
  <si>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</si>
  <si>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</si>
  <si>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</si>
  <si>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</si>
  <si>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</si>
  <si>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</si>
  <si>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</si>
  <si>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</si>
  <si>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</si>
  <si>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</si>
  <si>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</si>
  <si>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</si>
  <si>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</si>
  <si>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</si>
  <si>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</si>
  <si>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</si>
  <si>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</si>
  <si>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</si>
  <si>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</si>
  <si>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</si>
  <si>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</si>
  <si>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</si>
  <si>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</si>
  <si>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</si>
  <si>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</si>
  <si>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</si>
  <si>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</si>
  <si>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</si>
  <si>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</si>
  <si>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</si>
  <si>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</si>
  <si>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</si>
  <si>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</si>
  <si>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</si>
  <si>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</si>
  <si>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</si>
  <si>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</si>
  <si>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</si>
  <si>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</si>
  <si>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</si>
  <si>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</si>
  <si>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</si>
  <si>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</si>
  <si>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</si>
  <si>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</si>
  <si>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</si>
  <si>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</si>
  <si>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</si>
  <si>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</si>
  <si>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</si>
  <si>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</si>
  <si>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</si>
  <si>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</si>
  <si>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</si>
  <si>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</si>
  <si>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</si>
  <si>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</si>
  <si>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</si>
  <si>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</si>
  <si>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</si>
  <si>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</si>
  <si>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</si>
  <si>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</si>
  <si>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</si>
  <si>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</si>
  <si>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</si>
  <si>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</si>
  <si>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</si>
  <si>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</si>
  <si>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</si>
  <si>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</si>
  <si>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</si>
  <si>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</si>
  <si>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</si>
  <si>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</si>
  <si>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</si>
  <si>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</si>
  <si>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</si>
  <si>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</si>
  <si>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</si>
  <si>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</si>
  <si>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</si>
  <si>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</si>
  <si>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</si>
  <si>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</si>
  <si>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</si>
  <si>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</si>
  <si>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</si>
  <si>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</si>
  <si>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</si>
  <si>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</si>
  <si>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</si>
  <si>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</si>
  <si>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</si>
  <si>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</si>
  <si>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</si>
  <si>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</si>
  <si>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</si>
  <si>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</si>
  <si>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</si>
  <si>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</si>
  <si>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</si>
  <si>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</si>
  <si>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</si>
  <si>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</si>
  <si>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</si>
  <si>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</si>
  <si>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</si>
  <si>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</si>
  <si>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</si>
  <si>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</si>
  <si>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</si>
  <si>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</si>
  <si>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</si>
  <si>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</si>
  <si>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</si>
  <si>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</si>
  <si>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</si>
  <si>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</si>
  <si>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</si>
  <si>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</si>
  <si>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</si>
  <si>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</si>
  <si>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</si>
  <si>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</si>
  <si>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</si>
  <si>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</si>
  <si>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</si>
  <si>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</si>
  <si>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</si>
  <si>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</si>
  <si>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</si>
  <si>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</si>
  <si>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</si>
  <si>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</si>
  <si>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</si>
  <si>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</si>
  <si>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</si>
  <si>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</si>
  <si>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</si>
  <si>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</si>
  <si>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</si>
  <si>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</si>
  <si>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</si>
  <si>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</si>
  <si>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</si>
  <si>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</si>
  <si>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</si>
  <si>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</si>
  <si>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</si>
  <si>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</si>
  <si>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</si>
  <si>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</si>
  <si>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</si>
  <si>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</si>
  <si>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</si>
  <si>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</si>
  <si>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</si>
  <si>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</si>
  <si>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</si>
  <si>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</si>
  <si>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</si>
  <si>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</si>
  <si>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</si>
  <si>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</si>
  <si>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</si>
  <si>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</si>
  <si>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</si>
  <si>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</si>
  <si>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</si>
  <si>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</si>
  <si>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</si>
  <si>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</si>
  <si>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</si>
  <si>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</si>
  <si>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</si>
  <si>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</si>
  <si>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</si>
  <si>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</si>
  <si>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</si>
  <si>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</si>
  <si>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</si>
  <si>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</si>
  <si>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</si>
  <si>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</si>
  <si>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</si>
  <si>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</si>
  <si>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</si>
  <si>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</si>
  <si>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</si>
  <si>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</si>
  <si>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</si>
  <si>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</si>
  <si>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</si>
  <si>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</si>
  <si>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</si>
  <si>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</si>
  <si>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</si>
  <si>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</si>
  <si>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</si>
  <si>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</si>
  <si>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</si>
  <si>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</si>
  <si>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</si>
  <si>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</si>
  <si>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</si>
  <si>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</si>
  <si>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</si>
  <si>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</si>
  <si>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</si>
  <si>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</si>
  <si>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</si>
  <si>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</si>
  <si>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</si>
  <si>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</si>
  <si>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</si>
  <si>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</si>
  <si>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</si>
  <si>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</si>
  <si>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</si>
  <si>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</si>
  <si>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</si>
  <si>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</si>
  <si>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</si>
  <si>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</si>
  <si>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</si>
  <si>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</si>
  <si>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</si>
  <si>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</si>
  <si>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</si>
  <si>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</si>
  <si>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</si>
  <si>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</si>
  <si>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</si>
  <si>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</si>
  <si>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</si>
  <si>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</si>
  <si>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</si>
  <si>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</si>
  <si>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</si>
  <si>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</si>
  <si>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</si>
  <si>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</si>
  <si>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</si>
  <si>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</si>
  <si>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</si>
  <si>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</si>
  <si>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</si>
  <si>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</si>
  <si>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</si>
  <si>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</si>
  <si>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</si>
  <si>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</si>
  <si>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</si>
  <si>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</si>
  <si>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</si>
  <si>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</si>
  <si>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</si>
  <si>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</si>
  <si>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</si>
  <si>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</si>
  <si>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</si>
  <si>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</si>
  <si>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</si>
  <si>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</si>
  <si>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</si>
  <si>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</si>
  <si>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</si>
  <si>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</si>
  <si>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</si>
  <si>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</si>
  <si>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</si>
  <si>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</si>
  <si>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</si>
  <si>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</si>
  <si>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</si>
  <si>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</si>
  <si>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</si>
  <si>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</si>
  <si>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</si>
  <si>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</si>
  <si>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</si>
  <si>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</si>
  <si>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</si>
  <si>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</si>
  <si>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</si>
  <si>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</si>
  <si>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</si>
  <si>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</si>
  <si>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</si>
  <si>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</si>
  <si>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</si>
  <si>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</si>
  <si>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</si>
  <si>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</si>
  <si>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</si>
  <si>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</si>
  <si>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</si>
  <si>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</si>
  <si>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</si>
  <si>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</si>
  <si>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</si>
  <si>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</si>
  <si>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</si>
  <si>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</si>
  <si>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</si>
  <si>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</si>
  <si>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</si>
  <si>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</si>
  <si>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</si>
  <si>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</si>
  <si>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</si>
  <si>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</si>
  <si>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</si>
  <si>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</si>
  <si>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</si>
  <si>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</si>
  <si>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</si>
  <si>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</si>
  <si>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</si>
  <si>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</si>
  <si>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</si>
  <si>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</si>
  <si>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</si>
  <si>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</si>
  <si>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</si>
  <si>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</si>
  <si>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</si>
  <si>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</si>
  <si>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</si>
  <si>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</si>
  <si>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</si>
  <si>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</si>
  <si>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</si>
  <si>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</si>
  <si>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</si>
  <si>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</si>
  <si>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</si>
  <si>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</si>
  <si>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</si>
  <si>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</si>
  <si>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</si>
  <si>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</si>
  <si>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</si>
  <si>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</si>
  <si>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</si>
  <si>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</si>
  <si>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</si>
  <si>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</si>
  <si>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</si>
  <si>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</si>
  <si>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</si>
  <si>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</si>
  <si>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</si>
  <si>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</si>
  <si>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</si>
  <si>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</si>
  <si>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</si>
  <si>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</si>
  <si>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</si>
  <si>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</si>
  <si>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</si>
  <si>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</si>
  <si>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</si>
  <si>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</si>
  <si>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</si>
  <si>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</si>
  <si>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</si>
  <si>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</si>
  <si>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</si>
  <si>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</si>
  <si>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</si>
  <si>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</si>
  <si>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</si>
  <si>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</si>
  <si>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</si>
  <si>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</si>
  <si>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</si>
  <si>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</si>
  <si>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</si>
  <si>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</si>
  <si>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</si>
  <si>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</si>
  <si>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</si>
  <si>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</si>
  <si>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</si>
  <si>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</si>
  <si>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</si>
  <si>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</si>
  <si>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</si>
  <si>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</si>
  <si>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</si>
  <si>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</si>
  <si>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</si>
  <si>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</si>
  <si>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</si>
  <si>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</si>
  <si>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</si>
  <si>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</si>
  <si>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</si>
  <si>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</si>
  <si>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</si>
  <si>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</si>
  <si>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</si>
  <si>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</si>
  <si>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</si>
  <si>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</si>
  <si>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</si>
  <si>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</si>
  <si>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</si>
  <si>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</si>
  <si>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</si>
  <si>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</si>
  <si>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</si>
  <si>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</si>
  <si>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</si>
  <si>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</si>
  <si>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</si>
  <si>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</si>
  <si>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</si>
  <si>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</si>
  <si>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</si>
  <si>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</si>
  <si>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</si>
  <si>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</si>
  <si>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</si>
  <si>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</si>
  <si>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</si>
  <si>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</si>
  <si>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</si>
  <si>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</si>
  <si>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</si>
  <si>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</si>
  <si>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</si>
  <si>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</si>
  <si>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</si>
  <si>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</si>
  <si>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</si>
  <si>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</si>
  <si>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</si>
  <si>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</si>
  <si>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</si>
  <si>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</si>
  <si>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</si>
  <si>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</si>
  <si>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</si>
  <si>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</si>
  <si>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</si>
  <si>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</si>
  <si>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</si>
  <si>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</si>
  <si>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</si>
  <si>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</si>
  <si>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</si>
  <si>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</si>
  <si>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</si>
  <si>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</si>
  <si>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</si>
  <si>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</si>
  <si>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</si>
  <si>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</si>
  <si>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</si>
  <si>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</si>
  <si>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</si>
  <si>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</si>
  <si>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</si>
  <si>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</si>
  <si>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</si>
  <si>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</si>
  <si>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</si>
  <si>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</si>
  <si>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</si>
  <si>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</si>
  <si>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</si>
  <si>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</si>
  <si>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</si>
  <si>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</si>
  <si>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</si>
  <si>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</si>
  <si>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</si>
  <si>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</si>
  <si>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</si>
  <si>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</si>
  <si>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</si>
  <si>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</si>
  <si>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</si>
  <si>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</si>
  <si>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</si>
  <si>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</si>
  <si>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</si>
  <si>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</si>
  <si>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</si>
  <si>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</si>
  <si>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</si>
  <si>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</si>
  <si>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</si>
  <si>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</si>
  <si>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</si>
  <si>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</si>
  <si>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</si>
  <si>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</si>
  <si>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</si>
  <si>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</si>
  <si>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</si>
  <si>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</si>
  <si>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</si>
  <si>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</si>
  <si>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</si>
  <si>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</si>
  <si>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</si>
  <si>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</si>
  <si>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</si>
  <si>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</si>
  <si>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</si>
  <si>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</si>
  <si>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</si>
  <si>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</si>
  <si>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</si>
  <si>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</si>
  <si>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</si>
  <si>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</si>
  <si>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</si>
  <si>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</si>
  <si>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</si>
  <si>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</si>
  <si>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</si>
  <si>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</si>
  <si>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</si>
  <si>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</si>
  <si>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</si>
  <si>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</si>
  <si>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</si>
  <si>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</si>
  <si>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</si>
  <si>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</si>
  <si>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</si>
  <si>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</si>
  <si>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</si>
  <si>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</si>
  <si>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</si>
  <si>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</si>
  <si>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</si>
  <si>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</si>
  <si>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</si>
  <si>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</si>
  <si>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</si>
  <si>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</si>
  <si>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</si>
  <si>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</si>
  <si>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</si>
  <si>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</si>
  <si>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</si>
  <si>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</si>
  <si>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</si>
  <si>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</si>
  <si>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</si>
  <si>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</si>
  <si>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</si>
  <si>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</si>
  <si>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</si>
  <si>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</si>
  <si>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</si>
  <si>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</si>
  <si>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</si>
  <si>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</si>
  <si>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</si>
  <si>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</si>
  <si>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</si>
  <si>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</si>
  <si>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</si>
  <si>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</si>
  <si>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</si>
  <si>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</si>
  <si>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</si>
  <si>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</si>
  <si>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</si>
  <si>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</si>
  <si>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</si>
  <si>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</si>
  <si>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</si>
  <si>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</si>
  <si>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</si>
  <si>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</si>
  <si>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</si>
  <si>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</si>
  <si>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</si>
  <si>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</si>
  <si>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</si>
  <si>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</si>
  <si>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</si>
  <si>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</si>
  <si>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</si>
  <si>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</si>
  <si>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</si>
  <si>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</si>
  <si>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</si>
  <si>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</si>
  <si>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</si>
  <si>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</si>
  <si>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</si>
  <si>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</si>
  <si>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</si>
  <si>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</si>
  <si>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</si>
  <si>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</si>
  <si>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</si>
  <si>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</si>
  <si>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</si>
  <si>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</si>
  <si>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</si>
  <si>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</si>
  <si>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</si>
  <si>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</si>
  <si>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</si>
  <si>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</si>
  <si>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</si>
  <si>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</si>
  <si>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</si>
  <si>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</si>
  <si>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</si>
  <si>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</si>
  <si>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</si>
  <si>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</si>
  <si>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</si>
  <si>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</si>
  <si>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</si>
  <si>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</si>
  <si>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</si>
  <si>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</si>
  <si>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</si>
  <si>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</si>
  <si>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</si>
  <si>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</si>
  <si>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</si>
  <si>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</si>
  <si>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</si>
  <si>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</si>
  <si>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</si>
  <si>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</si>
  <si>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</si>
  <si>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</si>
  <si>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</si>
  <si>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</si>
  <si>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</si>
  <si>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</si>
  <si>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</si>
  <si>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</si>
  <si>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</si>
  <si>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</si>
  <si>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</si>
  <si>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</si>
  <si>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</si>
  <si>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</si>
  <si>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</si>
  <si>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</si>
  <si>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</si>
  <si>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</si>
  <si>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</si>
  <si>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</si>
  <si>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</si>
  <si>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</si>
  <si>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</si>
  <si>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</si>
  <si>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</si>
  <si>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</si>
  <si>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</si>
  <si>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</si>
  <si>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</si>
  <si>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</si>
  <si>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</si>
  <si>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</si>
  <si>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</si>
  <si>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</si>
  <si>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</si>
  <si>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</si>
  <si>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</si>
  <si>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</si>
  <si>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</si>
  <si>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</si>
  <si>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</si>
  <si>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</si>
  <si>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</si>
  <si>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</si>
  <si>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</si>
  <si>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</si>
  <si>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</si>
  <si>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</si>
  <si>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</si>
  <si>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</si>
  <si>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</si>
  <si>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</si>
  <si>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</si>
  <si>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</si>
  <si>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</si>
  <si>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</si>
  <si>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</si>
  <si>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</si>
  <si>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</si>
  <si>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</si>
  <si>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</si>
  <si>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</si>
  <si>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</si>
  <si>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</si>
  <si>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</si>
  <si>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</si>
  <si>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</si>
  <si>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</si>
  <si>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</si>
  <si>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</si>
  <si>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</si>
  <si>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</si>
  <si>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</si>
  <si>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</si>
  <si>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</si>
  <si>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</si>
  <si>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</si>
  <si>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</si>
  <si>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</si>
  <si>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</si>
  <si>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</si>
  <si>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</si>
  <si>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</si>
  <si>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</si>
  <si>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</si>
  <si>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</si>
  <si>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</si>
  <si>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</si>
  <si>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</si>
  <si>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</si>
  <si>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</si>
  <si>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</si>
  <si>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</si>
  <si>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</si>
  <si>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</si>
  <si>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</si>
  <si>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</si>
  <si>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</si>
  <si>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</si>
  <si>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</si>
  <si>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</si>
  <si>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</si>
  <si>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</si>
  <si>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</si>
  <si>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</si>
  <si>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</si>
  <si>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</si>
  <si>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</si>
  <si>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</si>
  <si>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</si>
  <si>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</si>
  <si>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</si>
  <si>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</si>
  <si>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</si>
  <si>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</si>
  <si>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</si>
  <si>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</si>
  <si>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</si>
  <si>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</si>
  <si>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</si>
  <si>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</si>
  <si>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</si>
  <si>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</si>
  <si>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</si>
  <si>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</si>
  <si>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</si>
  <si>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</si>
  <si>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</si>
  <si>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</si>
  <si>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</si>
  <si>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</si>
  <si>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</si>
  <si>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</si>
  <si>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</si>
  <si>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</si>
  <si>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</si>
  <si>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</si>
  <si>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</si>
  <si>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</si>
  <si>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</si>
  <si>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</si>
  <si>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</si>
  <si>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</si>
  <si>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</si>
  <si>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</si>
  <si>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</si>
  <si>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</si>
  <si>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</si>
  <si>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</si>
  <si>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</si>
  <si>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</si>
  <si>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</si>
  <si>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</si>
  <si>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</si>
  <si>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</si>
  <si>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</si>
  <si>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</si>
  <si>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</si>
  <si>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</si>
  <si>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</si>
  <si>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</si>
  <si>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</si>
  <si>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</si>
  <si>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</si>
  <si>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</si>
  <si>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</si>
  <si>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</si>
  <si>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</si>
  <si>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</si>
  <si>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</si>
  <si>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</si>
  <si>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</si>
  <si>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</si>
  <si>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</si>
  <si>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</si>
  <si>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</si>
  <si>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</si>
  <si>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</si>
  <si>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</si>
  <si>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</si>
  <si>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</si>
  <si>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</si>
  <si>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</si>
  <si>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</si>
  <si>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</si>
  <si>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</si>
  <si>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</si>
  <si>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</si>
  <si>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</si>
  <si>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</si>
  <si>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</si>
  <si>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</si>
  <si>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</si>
  <si>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</si>
  <si>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</si>
  <si>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</si>
  <si>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</si>
  <si>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</si>
  <si>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</si>
  <si>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</si>
  <si>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</si>
  <si>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</si>
  <si>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</si>
  <si>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</si>
  <si>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</si>
  <si>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</si>
  <si>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</si>
  <si>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</si>
  <si>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</si>
  <si>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</si>
  <si>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</si>
  <si>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</si>
  <si>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</si>
  <si>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</si>
  <si>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</si>
  <si>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</si>
  <si>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</si>
  <si>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</si>
  <si>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</si>
  <si>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</si>
  <si>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</si>
  <si>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</si>
  <si>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</si>
  <si>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</si>
  <si>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</si>
  <si>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</si>
  <si>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</si>
  <si>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</si>
  <si>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</si>
  <si>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</si>
  <si>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</si>
  <si>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</si>
  <si>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</si>
  <si>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</si>
  <si>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</si>
  <si>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</si>
  <si>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</si>
  <si>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</si>
  <si>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</si>
  <si>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</si>
  <si>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</si>
  <si>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</si>
  <si>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</si>
  <si>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</si>
  <si>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</si>
  <si>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</si>
  <si>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</si>
  <si>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</si>
  <si>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</si>
  <si>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</si>
  <si>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</si>
  <si>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</si>
  <si>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</si>
  <si>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</si>
  <si>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</si>
  <si>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</si>
  <si>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</si>
  <si>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</si>
  <si>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</si>
  <si>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</si>
  <si>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</si>
  <si>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</si>
  <si>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</si>
  <si>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</si>
  <si>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</si>
  <si>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</si>
  <si>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</si>
  <si>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</si>
  <si>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</si>
  <si>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</si>
  <si>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</si>
  <si>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</si>
  <si>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</si>
  <si>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</si>
  <si>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</si>
  <si>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</si>
  <si>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</si>
  <si>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</si>
  <si>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</si>
  <si>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</si>
  <si>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</si>
  <si>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</si>
  <si>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</si>
  <si>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</si>
  <si>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</si>
  <si>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</si>
  <si>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</si>
  <si>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</si>
  <si>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</si>
  <si>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</si>
  <si>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</si>
  <si>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</si>
  <si>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</si>
  <si>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</si>
  <si>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</si>
  <si>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</si>
  <si>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</si>
  <si>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</si>
  <si>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</si>
  <si>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</si>
  <si>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</si>
  <si>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</si>
  <si>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</si>
  <si>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</si>
  <si>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</si>
  <si>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</si>
  <si>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</si>
  <si>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</si>
  <si>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</si>
  <si>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</si>
  <si>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</si>
  <si>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</si>
  <si>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</si>
  <si>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</si>
  <si>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</si>
  <si>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</si>
  <si>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</si>
  <si>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</si>
  <si>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</si>
  <si>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</si>
  <si>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</si>
  <si>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</si>
  <si>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</si>
  <si>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</si>
  <si>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</si>
  <si>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</si>
  <si>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</si>
  <si>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</si>
  <si>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</si>
  <si>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</si>
  <si>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</si>
  <si>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</si>
  <si>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</si>
  <si>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</si>
  <si>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</si>
  <si>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</si>
  <si>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</si>
  <si>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</si>
  <si>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</si>
  <si>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</si>
  <si>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</si>
  <si>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</si>
  <si>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</si>
  <si>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</si>
  <si>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</si>
  <si>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</si>
  <si>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</si>
  <si>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</si>
  <si>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</si>
  <si>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</si>
  <si>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</si>
  <si>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</si>
  <si>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</si>
  <si>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</si>
  <si>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</si>
  <si>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</si>
  <si>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</si>
  <si>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</si>
  <si>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</si>
  <si>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</si>
  <si>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</si>
  <si>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</si>
  <si>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</si>
  <si>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</si>
  <si>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</si>
  <si>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</si>
  <si>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</si>
  <si>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</si>
  <si>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</si>
  <si>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</si>
  <si>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</si>
  <si>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</si>
  <si>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</si>
  <si>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</si>
  <si>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</si>
  <si>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</si>
  <si>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</si>
  <si>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</si>
  <si>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</si>
  <si>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</si>
  <si>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</si>
  <si>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</si>
  <si>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</si>
  <si>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</si>
  <si>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</si>
  <si>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</si>
  <si>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</si>
  <si>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</si>
  <si>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</si>
  <si>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</si>
  <si>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</si>
  <si>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</si>
  <si>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</si>
  <si>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</si>
  <si>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</si>
  <si>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</si>
  <si>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</si>
  <si>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</si>
  <si>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</si>
  <si>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</si>
  <si>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</si>
  <si>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</si>
  <si>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</si>
  <si>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</si>
  <si>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</si>
  <si>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</si>
  <si>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</si>
  <si>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</si>
  <si>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</si>
  <si>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</si>
  <si>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</si>
  <si>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</si>
  <si>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</si>
  <si>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</si>
  <si>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</si>
  <si>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</si>
  <si>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</si>
  <si>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</si>
  <si>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</si>
  <si>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</si>
  <si>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</si>
  <si>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</si>
  <si>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</si>
  <si>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</si>
  <si>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</si>
  <si>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</si>
  <si>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</si>
  <si>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</si>
  <si>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</si>
  <si>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</si>
  <si>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</si>
  <si>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</si>
  <si>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</si>
  <si>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</si>
  <si>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</si>
  <si>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</si>
  <si>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</si>
  <si>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</si>
  <si>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</si>
  <si>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</si>
  <si>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</si>
  <si>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</si>
  <si>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</si>
  <si>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</si>
  <si>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</si>
  <si>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</si>
  <si>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</si>
  <si>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</si>
  <si>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</si>
  <si>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</si>
  <si>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</si>
  <si>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</si>
  <si>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</si>
  <si>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</si>
  <si>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</si>
  <si>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</si>
  <si>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</si>
  <si>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</si>
  <si>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</si>
  <si>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</si>
  <si>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</si>
  <si>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</si>
  <si>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</si>
  <si>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</si>
  <si>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</si>
  <si>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</si>
  <si>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</si>
  <si>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</si>
  <si>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</si>
  <si>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</si>
  <si>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</si>
  <si>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</si>
  <si>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</si>
  <si>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</si>
  <si>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</si>
  <si>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</si>
  <si>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</si>
  <si>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</si>
  <si>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</si>
  <si>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</si>
  <si>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</si>
  <si>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</si>
  <si>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</si>
  <si>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</si>
  <si>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</si>
  <si>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</si>
  <si>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</si>
  <si>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</si>
  <si>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</si>
  <si>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</si>
  <si>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</si>
  <si>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</si>
  <si>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</si>
  <si>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</si>
  <si>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</si>
  <si>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</si>
  <si>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</si>
  <si>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</si>
  <si>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</si>
  <si>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</si>
  <si>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</si>
  <si>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</si>
  <si>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</si>
  <si>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</si>
  <si>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</si>
  <si>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</si>
  <si>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</si>
  <si>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</si>
  <si>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</si>
  <si>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</si>
  <si>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</si>
  <si>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</si>
  <si>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</si>
  <si>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</si>
  <si>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</si>
  <si>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</si>
  <si>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</si>
  <si>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</si>
  <si>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</si>
  <si>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</si>
  <si>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</si>
  <si>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</si>
  <si>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</si>
  <si>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</si>
  <si>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</si>
  <si>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</si>
  <si>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</si>
  <si>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</si>
  <si>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</si>
  <si>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</si>
  <si>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</si>
  <si>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</si>
  <si>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</si>
  <si>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</si>
  <si>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</si>
  <si>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</si>
  <si>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</si>
  <si>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</si>
  <si>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</si>
  <si>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</si>
  <si>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</si>
  <si>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</si>
  <si>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</si>
  <si>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</si>
  <si>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</si>
  <si>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</si>
  <si>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</si>
  <si>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</si>
  <si>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</si>
  <si>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</si>
  <si>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</si>
  <si>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</si>
  <si>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</si>
  <si>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</si>
  <si>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</si>
  <si>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</si>
  <si>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</si>
  <si>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</si>
  <si>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</si>
  <si>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</si>
  <si>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</si>
  <si>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</si>
  <si>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</si>
  <si>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</si>
  <si>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</si>
  <si>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</si>
  <si>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</si>
  <si>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</si>
  <si>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</si>
  <si>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</si>
  <si>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</si>
  <si>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</si>
  <si>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</si>
  <si>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</si>
  <si>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</si>
  <si>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</si>
  <si>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</si>
  <si>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</si>
  <si>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</si>
  <si>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</si>
  <si>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</si>
  <si>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</si>
  <si>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</si>
  <si>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</si>
  <si>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</si>
  <si>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</si>
  <si>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</si>
  <si>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</si>
  <si>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</si>
  <si>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</si>
  <si>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</si>
  <si>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</si>
  <si>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</si>
  <si>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</si>
  <si>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</si>
  <si>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</si>
  <si>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</si>
  <si>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</si>
  <si>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</si>
  <si>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</si>
  <si>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</si>
  <si>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</si>
  <si>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</si>
  <si>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</si>
  <si>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</si>
  <si>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</si>
  <si>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</si>
  <si>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</si>
  <si>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</si>
  <si>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</si>
  <si>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</si>
  <si>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</si>
  <si>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</si>
  <si>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</si>
  <si>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</si>
  <si>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</si>
  <si>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</si>
  <si>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</si>
  <si>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</si>
  <si>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</si>
  <si>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</si>
  <si>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</si>
  <si>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</si>
  <si>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</si>
  <si>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</si>
  <si>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</si>
  <si>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</si>
  <si>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</si>
  <si>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</si>
  <si>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</si>
  <si>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</si>
  <si>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</si>
  <si>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</si>
  <si>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</si>
  <si>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</si>
  <si>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</si>
  <si>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</si>
  <si>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</si>
  <si>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</si>
  <si>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</si>
  <si>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</si>
  <si>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</si>
  <si>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</si>
  <si>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</si>
  <si>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</si>
  <si>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</si>
  <si>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</si>
  <si>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</si>
  <si>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</si>
  <si>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</si>
  <si>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</si>
  <si>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</si>
  <si>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</si>
  <si>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</si>
  <si>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</si>
  <si>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</si>
  <si>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</si>
  <si>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</si>
  <si>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</si>
  <si>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</si>
  <si>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</si>
  <si>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</si>
  <si>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</si>
  <si>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</si>
  <si>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</si>
  <si>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</si>
  <si>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</si>
  <si>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</si>
  <si>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</si>
  <si>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</si>
  <si>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</si>
  <si>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</si>
  <si>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</si>
  <si>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</si>
  <si>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</si>
  <si>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</si>
  <si>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</si>
  <si>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</si>
  <si>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</si>
  <si>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</si>
  <si>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</si>
  <si>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</si>
  <si>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</si>
  <si>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</si>
  <si>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</si>
  <si>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</si>
  <si>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</si>
  <si>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</si>
  <si>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</si>
  <si>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</si>
  <si>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</si>
  <si>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</si>
  <si>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</si>
  <si>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</si>
  <si>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</si>
  <si>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</si>
  <si>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</si>
  <si>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</si>
  <si>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</si>
  <si>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</si>
  <si>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</si>
  <si>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</si>
  <si>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</si>
  <si>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</si>
  <si>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</si>
  <si>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</si>
  <si>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</si>
  <si>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</si>
  <si>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</si>
  <si>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</si>
  <si>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</si>
  <si>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</si>
  <si>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</si>
  <si>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</si>
  <si>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</si>
  <si>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</si>
  <si>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</si>
  <si>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</si>
  <si>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</si>
  <si>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</si>
  <si>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</si>
  <si>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</si>
  <si>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</si>
  <si>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</si>
  <si>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</si>
  <si>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</si>
  <si>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</si>
  <si>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</si>
  <si>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</si>
  <si>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</si>
  <si>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</si>
  <si>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</si>
  <si>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</si>
  <si>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</si>
  <si>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</si>
  <si>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</si>
  <si>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</si>
  <si>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</si>
  <si>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</si>
  <si>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</si>
  <si>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</si>
  <si>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</si>
  <si>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</si>
  <si>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</si>
  <si>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</si>
  <si>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</si>
  <si>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</si>
  <si>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</si>
  <si>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</si>
  <si>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</si>
  <si>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</si>
  <si>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</si>
  <si>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</si>
  <si>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</si>
  <si>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</si>
  <si>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</si>
  <si>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</si>
  <si>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</si>
  <si>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</si>
  <si>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</si>
  <si>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</si>
  <si>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</si>
  <si>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</si>
  <si>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</si>
  <si>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</si>
  <si>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</si>
  <si>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</si>
  <si>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</si>
  <si>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</si>
  <si>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</si>
  <si>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</si>
  <si>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</si>
  <si>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</si>
  <si>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</si>
  <si>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</si>
  <si>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</si>
  <si>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</si>
  <si>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</si>
  <si>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</si>
  <si>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</si>
  <si>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</si>
  <si>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</si>
  <si>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</si>
  <si>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</si>
  <si>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</si>
  <si>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</si>
  <si>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</si>
  <si>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</si>
  <si>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</si>
  <si>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</si>
  <si>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</si>
  <si>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</si>
  <si>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</si>
  <si>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</si>
  <si>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</si>
  <si>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</si>
  <si>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</si>
  <si>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</si>
  <si>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</si>
  <si>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</si>
  <si>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</si>
  <si>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</si>
  <si>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</si>
  <si>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</si>
  <si>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</si>
  <si>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</si>
  <si>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</si>
  <si>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</si>
  <si>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</si>
  <si>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</si>
  <si>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</si>
  <si>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</si>
  <si>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</si>
  <si>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</si>
  <si>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</si>
  <si>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</si>
  <si>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</si>
  <si>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</si>
  <si>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</si>
  <si>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</si>
  <si>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</si>
  <si>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</si>
  <si>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</si>
  <si>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</si>
  <si>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</si>
  <si>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</si>
  <si>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</si>
  <si>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</si>
  <si>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</si>
  <si>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</si>
  <si>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</si>
  <si>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</si>
  <si>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</si>
  <si>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</si>
  <si>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</si>
  <si>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</si>
  <si>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</si>
  <si>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</si>
  <si>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</si>
  <si>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</si>
  <si>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</si>
  <si>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</si>
  <si>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</si>
  <si>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</si>
  <si>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</si>
  <si>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</si>
  <si>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</si>
  <si>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</si>
  <si>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</si>
  <si>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</si>
  <si>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</si>
  <si>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</si>
  <si>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</si>
  <si>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</si>
  <si>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</si>
  <si>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</si>
  <si>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</si>
  <si>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</si>
  <si>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</si>
  <si>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</si>
  <si>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</si>
  <si>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</si>
  <si>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</si>
  <si>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</si>
  <si>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</si>
  <si>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</si>
  <si>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</si>
  <si>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</si>
  <si>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</si>
  <si>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</si>
  <si>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</si>
  <si>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</si>
  <si>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</si>
  <si>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</si>
  <si>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</si>
  <si>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</si>
  <si>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</si>
  <si>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</si>
  <si>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</si>
  <si>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</si>
  <si>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</si>
  <si>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</si>
  <si>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</si>
  <si>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</si>
  <si>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</si>
  <si>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</si>
  <si>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</si>
  <si>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</si>
  <si>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</si>
  <si>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</si>
  <si>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</si>
  <si>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</si>
  <si>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</si>
  <si>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</si>
  <si>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</si>
  <si>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</si>
  <si>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</si>
  <si>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</si>
  <si>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</si>
  <si>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</si>
  <si>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</si>
  <si>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</si>
  <si>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</si>
  <si>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</si>
  <si>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</si>
  <si>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</si>
  <si>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</si>
  <si>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</si>
  <si>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</si>
  <si>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</si>
  <si>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</si>
  <si>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</si>
  <si>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</si>
  <si>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</si>
  <si>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</si>
  <si>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</si>
  <si>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</si>
  <si>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</si>
  <si>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</si>
  <si>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</si>
  <si>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</si>
  <si>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</si>
  <si>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</si>
  <si>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</si>
  <si>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</si>
  <si>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</si>
  <si>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</si>
  <si>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</si>
  <si>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</si>
  <si>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</si>
  <si>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</si>
  <si>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</si>
  <si>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</si>
  <si>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</si>
  <si>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</si>
  <si>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</si>
  <si>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</si>
  <si>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</si>
  <si>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</si>
  <si>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</si>
  <si>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</si>
  <si>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</si>
  <si>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</si>
  <si>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</si>
  <si>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</si>
  <si>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</si>
  <si>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</si>
  <si>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</si>
  <si>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</si>
  <si>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</si>
  <si>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</si>
  <si>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</si>
  <si>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</si>
  <si>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</si>
  <si>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</si>
  <si>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</si>
  <si>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</si>
  <si>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</si>
  <si>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</si>
  <si>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</si>
  <si>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</si>
  <si>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</si>
  <si>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</si>
  <si>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</si>
  <si>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</si>
  <si>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</si>
  <si>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</si>
  <si>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</si>
  <si>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</si>
  <si>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</si>
  <si>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</si>
  <si>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</si>
  <si>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</si>
  <si>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</si>
  <si>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</si>
  <si>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</si>
  <si>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</si>
  <si>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</si>
  <si>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</si>
  <si>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</si>
  <si>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</si>
  <si>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</si>
  <si>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</si>
  <si>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</si>
  <si>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</si>
  <si>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</si>
  <si>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</si>
  <si>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</si>
  <si>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</si>
  <si>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</si>
  <si>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</si>
  <si>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</si>
  <si>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</si>
  <si>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</si>
  <si>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</si>
  <si>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</si>
  <si>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</si>
  <si>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</si>
  <si>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</si>
  <si>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</si>
  <si>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</si>
  <si>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</si>
  <si>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</si>
  <si>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</si>
  <si>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</si>
  <si>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</si>
  <si>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</si>
  <si>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</si>
  <si>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</si>
  <si>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</si>
  <si>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</si>
  <si>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</si>
  <si>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</si>
  <si>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</si>
  <si>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</si>
  <si>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</si>
  <si>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</si>
  <si>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</si>
  <si>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</si>
  <si>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</si>
  <si>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</si>
  <si>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</si>
  <si>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</si>
  <si>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</si>
  <si>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</si>
  <si>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</si>
  <si>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</si>
  <si>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</si>
  <si>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</si>
  <si>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</si>
  <si>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</si>
  <si>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</si>
  <si>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</si>
  <si>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</si>
  <si>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</si>
  <si>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</si>
  <si>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</si>
  <si>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</si>
  <si>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</si>
  <si>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</si>
  <si>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</si>
  <si>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</si>
  <si>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</si>
  <si>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</si>
  <si>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</si>
  <si>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</si>
  <si>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</si>
  <si>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</si>
  <si>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</si>
  <si>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</si>
  <si>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</si>
  <si>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</si>
  <si>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</si>
  <si>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</si>
  <si>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</si>
  <si>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</si>
  <si>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</si>
  <si>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</si>
  <si>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</si>
  <si>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</si>
  <si>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</si>
  <si>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</si>
  <si>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</si>
  <si>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</si>
  <si>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</si>
  <si>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</si>
  <si>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</si>
  <si>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</si>
  <si>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</si>
  <si>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</si>
  <si>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</si>
  <si>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</si>
  <si>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</si>
  <si>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</si>
  <si>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</si>
  <si>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</si>
  <si>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</si>
  <si>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</si>
  <si>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</si>
  <si>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</si>
  <si>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</si>
  <si>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</si>
  <si>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</si>
  <si>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</si>
  <si>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</si>
  <si>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</si>
  <si>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</si>
  <si>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</si>
  <si>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</si>
  <si>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</si>
  <si>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</si>
  <si>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</si>
  <si>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</si>
  <si>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</si>
  <si>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</si>
  <si>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</si>
  <si>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</si>
  <si>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</si>
  <si>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</si>
  <si>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</si>
  <si>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</si>
  <si>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</si>
  <si>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</si>
  <si>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</si>
  <si>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</si>
  <si>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</si>
  <si>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</si>
  <si>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</si>
  <si>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</si>
  <si>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</si>
  <si>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</si>
  <si>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</si>
  <si>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</si>
  <si>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</si>
  <si>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</si>
  <si>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</si>
  <si>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</si>
  <si>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</si>
  <si>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</si>
  <si>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</si>
  <si>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</si>
  <si>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</si>
  <si>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</si>
  <si>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</si>
  <si>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</si>
  <si>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</si>
  <si>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</si>
  <si>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</si>
  <si>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</si>
  <si>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</si>
  <si>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</si>
  <si>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</si>
  <si>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</si>
  <si>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</si>
  <si>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</si>
  <si>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</si>
  <si>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</si>
  <si>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</si>
  <si>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</si>
  <si>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</si>
  <si>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</si>
  <si>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</si>
  <si>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</si>
  <si>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</si>
  <si>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</si>
  <si>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</si>
  <si>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</si>
  <si>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</si>
  <si>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</si>
  <si>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</si>
  <si>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</si>
  <si>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</si>
  <si>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</si>
  <si>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</si>
  <si>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</si>
  <si>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</si>
  <si>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</si>
  <si>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</si>
  <si>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</si>
  <si>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</si>
  <si>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</si>
  <si>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</si>
  <si>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</si>
  <si>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</si>
  <si>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</si>
  <si>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</si>
  <si>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</si>
  <si>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</si>
  <si>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</si>
  <si>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</si>
  <si>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</si>
  <si>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</si>
  <si>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</si>
  <si>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</si>
  <si>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</si>
  <si>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</si>
  <si>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</si>
  <si>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</si>
  <si>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</si>
  <si>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</si>
  <si>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</si>
  <si>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</si>
  <si>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</si>
  <si>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</si>
  <si>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</si>
  <si>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</si>
  <si>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</si>
  <si>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</si>
  <si>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</si>
  <si>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</si>
  <si>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</si>
  <si>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</si>
  <si>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</si>
  <si>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</si>
  <si>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</si>
  <si>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</si>
  <si>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</si>
  <si>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</si>
  <si>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</si>
  <si>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</si>
  <si>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</si>
  <si>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</si>
  <si>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</si>
  <si>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</si>
  <si>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</si>
  <si>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</si>
  <si>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</si>
  <si>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</si>
  <si>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</si>
  <si>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</si>
  <si>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</si>
  <si>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</si>
  <si>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</si>
  <si>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</si>
  <si>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</si>
  <si>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</si>
  <si>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</si>
  <si>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</si>
  <si>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</si>
  <si>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</si>
  <si>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</si>
  <si>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</si>
  <si>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</si>
  <si>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</si>
  <si>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</si>
  <si>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</si>
  <si>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</si>
  <si>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</si>
  <si>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</si>
  <si>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</si>
  <si>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</si>
  <si>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</si>
  <si>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</si>
  <si>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</si>
  <si>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</si>
  <si>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</si>
  <si>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</si>
  <si>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</si>
  <si>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</si>
  <si>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</si>
  <si>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</si>
  <si>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</si>
  <si>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</si>
  <si>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</si>
  <si>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</si>
  <si>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</si>
  <si>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</si>
  <si>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</si>
  <si>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</si>
  <si>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</si>
  <si>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</si>
  <si>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</si>
  <si>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</si>
  <si>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</si>
  <si>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</si>
  <si>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</si>
  <si>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</si>
  <si>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</si>
  <si>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</si>
  <si>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</si>
  <si>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</si>
  <si>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</si>
  <si>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</si>
  <si>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</si>
  <si>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</si>
  <si>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</si>
  <si>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</si>
  <si>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</si>
  <si>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</si>
  <si>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</si>
  <si>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</si>
  <si>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</si>
  <si>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</si>
  <si>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</si>
  <si>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</si>
  <si>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</si>
  <si>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</si>
  <si>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</si>
  <si>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</si>
  <si>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</si>
  <si>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</si>
  <si>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</si>
  <si>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</si>
  <si>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</si>
  <si>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</si>
  <si>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</si>
  <si>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</si>
  <si>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</si>
  <si>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</si>
  <si>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</si>
  <si>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</si>
  <si>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</si>
  <si>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</si>
  <si>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</si>
  <si>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</si>
  <si>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</si>
  <si>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</si>
  <si>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</si>
  <si>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</si>
  <si>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</si>
  <si>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</si>
  <si>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</si>
  <si>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</si>
  <si>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</si>
  <si>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</si>
  <si>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</si>
  <si>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</si>
  <si>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</si>
  <si>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</si>
  <si>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</si>
  <si>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</si>
  <si>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</si>
  <si>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</si>
  <si>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</si>
  <si>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</si>
  <si>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</si>
  <si>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</si>
  <si>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</si>
  <si>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</si>
  <si>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</si>
  <si>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</si>
  <si>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</si>
  <si>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</si>
  <si>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</si>
  <si>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</si>
  <si>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</si>
  <si>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</si>
  <si>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</si>
  <si>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</si>
  <si>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</si>
  <si>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</si>
  <si>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</si>
  <si>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</si>
  <si>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</si>
  <si>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</si>
  <si>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</si>
  <si>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</si>
  <si>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</si>
  <si>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</si>
  <si>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</si>
  <si>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</si>
  <si>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</si>
  <si>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</si>
  <si>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</si>
  <si>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</si>
  <si>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</si>
  <si>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</si>
  <si>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</si>
  <si>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</si>
  <si>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</si>
  <si>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</si>
  <si>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</si>
  <si>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</si>
  <si>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</si>
  <si>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</si>
  <si>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</si>
  <si>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</si>
  <si>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</si>
  <si>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</si>
  <si>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</si>
  <si>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</si>
  <si>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</si>
  <si>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</si>
  <si>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</si>
  <si>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</si>
  <si>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</si>
  <si>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</si>
  <si>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</si>
  <si>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</si>
  <si>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</si>
  <si>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</si>
  <si>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</si>
  <si>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</si>
  <si>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</si>
  <si>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</si>
  <si>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</si>
  <si>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</si>
  <si>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</si>
  <si>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</si>
  <si>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</si>
  <si>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</si>
  <si>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</si>
  <si>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</si>
  <si>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</si>
  <si>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</si>
  <si>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</si>
  <si>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</si>
  <si>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</si>
  <si>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</si>
  <si>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</si>
  <si>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</si>
  <si>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</si>
  <si>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</si>
  <si>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</si>
  <si>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</si>
  <si>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</si>
  <si>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</si>
  <si>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</si>
  <si>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</si>
  <si>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</si>
  <si>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</si>
  <si>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</si>
  <si>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</si>
  <si>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</si>
  <si>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</si>
  <si>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</si>
  <si>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</si>
  <si>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</si>
  <si>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</si>
  <si>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</si>
  <si>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</si>
  <si>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</si>
  <si>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</si>
  <si>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</si>
  <si>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</si>
  <si>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</si>
  <si>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</si>
  <si>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</si>
  <si>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</si>
  <si>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</si>
  <si>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</si>
  <si>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</si>
  <si>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</si>
  <si>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</si>
  <si>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</si>
  <si>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</si>
  <si>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</si>
  <si>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</si>
  <si>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</si>
  <si>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</si>
  <si>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</si>
  <si>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</si>
  <si>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</si>
  <si>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</si>
  <si>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</si>
  <si>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</si>
  <si>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</si>
  <si>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</si>
  <si>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</si>
  <si>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</si>
  <si>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</si>
  <si>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</si>
  <si>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</si>
  <si>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</si>
  <si>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</si>
  <si>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</si>
  <si>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</si>
  <si>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</si>
  <si>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</si>
  <si>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</si>
  <si>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</si>
  <si>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</si>
  <si>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</si>
  <si>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</si>
  <si>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</si>
  <si>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</si>
  <si>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</si>
  <si>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</si>
  <si>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</si>
  <si>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</si>
  <si>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</si>
  <si>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</si>
  <si>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</si>
  <si>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</si>
  <si>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</si>
  <si>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</si>
  <si>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</si>
  <si>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</si>
  <si>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</si>
  <si>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</si>
  <si>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</si>
  <si>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</si>
  <si>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</si>
  <si>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</si>
  <si>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</si>
  <si>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</si>
  <si>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</si>
  <si>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</si>
  <si>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</si>
  <si>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</si>
  <si>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</si>
  <si>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</si>
  <si>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</si>
  <si>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</si>
  <si>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</si>
  <si>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</si>
  <si>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</si>
  <si>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</si>
  <si>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</si>
  <si>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</si>
  <si>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</si>
  <si>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</si>
  <si>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</si>
  <si>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</si>
  <si>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</si>
  <si>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</si>
  <si>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</si>
  <si>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</si>
  <si>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</si>
  <si>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</si>
  <si>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</si>
  <si>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</si>
  <si>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</si>
  <si>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</si>
  <si>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</si>
  <si>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</si>
  <si>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</si>
  <si>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</si>
  <si>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</si>
  <si>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</si>
  <si>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</si>
  <si>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</si>
  <si>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</si>
  <si>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</si>
  <si>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</si>
  <si>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</si>
  <si>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</si>
  <si>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</si>
  <si>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</si>
  <si>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</si>
  <si>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</si>
  <si>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</si>
  <si>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</si>
  <si>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</si>
  <si>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</si>
  <si>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</si>
  <si>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</si>
  <si>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</si>
  <si>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</si>
  <si>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</si>
  <si>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</si>
  <si>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</si>
  <si>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</si>
  <si>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</si>
  <si>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</si>
  <si>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</si>
  <si>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</si>
  <si>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</si>
  <si>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</si>
  <si>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</si>
  <si>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</si>
  <si>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</si>
  <si>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</si>
  <si>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</si>
  <si>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</si>
  <si>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</si>
  <si>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</si>
  <si>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</si>
  <si>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</si>
  <si>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</si>
  <si>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</si>
  <si>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</si>
  <si>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</si>
  <si>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</si>
  <si>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</si>
  <si>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</si>
  <si>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</si>
  <si>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</si>
  <si>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</si>
  <si>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</si>
  <si>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</si>
  <si>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</si>
  <si>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</si>
  <si>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</si>
  <si>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</si>
  <si>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</si>
  <si>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</si>
  <si>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</si>
  <si>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</si>
  <si>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</si>
  <si>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</si>
  <si>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</si>
  <si>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</si>
  <si>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</si>
  <si>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</si>
  <si>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</si>
  <si>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</si>
  <si>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</si>
  <si>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</si>
  <si>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</si>
  <si>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</si>
  <si>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</si>
  <si>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</si>
  <si>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</si>
  <si>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</si>
  <si>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</si>
  <si>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</si>
  <si>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</si>
  <si>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</si>
  <si>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</si>
  <si>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</si>
  <si>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</si>
  <si>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</si>
  <si>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</si>
  <si>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</si>
  <si>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</si>
  <si>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</si>
  <si>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</si>
  <si>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</si>
  <si>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</si>
  <si>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</si>
  <si>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</si>
  <si>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</si>
  <si>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</si>
  <si>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</si>
  <si>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</si>
  <si>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</si>
  <si>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</si>
  <si>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</si>
  <si>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</si>
  <si>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</si>
  <si>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</si>
  <si>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</si>
  <si>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</si>
  <si>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</si>
  <si>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</si>
  <si>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</si>
  <si>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</si>
  <si>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</si>
  <si>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</si>
  <si>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</si>
  <si>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</si>
  <si>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</si>
  <si>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</si>
  <si>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</si>
  <si>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</si>
  <si>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</si>
  <si>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</si>
  <si>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</si>
  <si>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</si>
  <si>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</si>
  <si>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</si>
  <si>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</si>
  <si>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</si>
  <si>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</si>
  <si>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</si>
  <si>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</si>
  <si>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</si>
  <si>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</si>
  <si>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</si>
  <si>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</si>
  <si>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</si>
  <si>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</si>
  <si>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</si>
  <si>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</si>
  <si>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</si>
  <si>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</si>
  <si>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</si>
  <si>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</si>
  <si>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</si>
  <si>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</si>
  <si>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</si>
  <si>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</si>
  <si>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</si>
  <si>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</si>
  <si>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</si>
  <si>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</si>
  <si>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</si>
  <si>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</si>
  <si>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</si>
  <si>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</si>
  <si>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</si>
  <si>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</si>
  <si>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</si>
  <si>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</si>
  <si>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</si>
  <si>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</si>
  <si>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</si>
  <si>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</si>
  <si>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</si>
  <si>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</si>
  <si>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</si>
  <si>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</si>
  <si>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</si>
  <si>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</si>
  <si>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</si>
  <si>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</si>
  <si>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</si>
  <si>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</si>
  <si>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</si>
  <si>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</si>
  <si>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</si>
  <si>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</si>
  <si>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</si>
  <si>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</si>
  <si>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</si>
  <si>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</si>
  <si>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</si>
  <si>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</si>
  <si>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</si>
  <si>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</si>
  <si>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</si>
  <si>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</si>
  <si>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</si>
  <si>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</si>
  <si>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</si>
  <si>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</si>
  <si>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</si>
  <si>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</si>
  <si>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</si>
  <si>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</si>
  <si>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</si>
  <si>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</si>
  <si>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</si>
  <si>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</si>
  <si>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</si>
  <si>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</si>
  <si>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</si>
  <si>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</si>
  <si>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</si>
  <si>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</si>
  <si>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</si>
  <si>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</si>
  <si>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</si>
  <si>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</si>
  <si>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</si>
  <si>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</si>
  <si>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</si>
  <si>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</si>
  <si>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</si>
  <si>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</si>
  <si>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</si>
  <si>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</si>
  <si>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</si>
  <si>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</si>
  <si>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</si>
  <si>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</si>
  <si>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</si>
  <si>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</si>
  <si>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</si>
  <si>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</si>
  <si>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</si>
  <si>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</si>
  <si>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</si>
  <si>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</si>
  <si>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</si>
  <si>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</si>
  <si>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</si>
  <si>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</si>
  <si>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</si>
  <si>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</si>
  <si>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</si>
  <si>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</si>
  <si>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</si>
  <si>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</si>
  <si>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</si>
  <si>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</si>
  <si>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</si>
  <si>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</si>
  <si>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</si>
  <si>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</si>
  <si>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</si>
  <si>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</si>
  <si>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</si>
  <si>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</si>
  <si>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</si>
  <si>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</si>
  <si>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</si>
  <si>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</si>
  <si>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</si>
  <si>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</si>
  <si>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</si>
  <si>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</si>
  <si>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</si>
  <si>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</si>
  <si>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</si>
  <si>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</si>
  <si>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</si>
  <si>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</si>
  <si>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</si>
  <si>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</si>
  <si>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</si>
  <si>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</si>
  <si>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</si>
  <si>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</si>
  <si>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</si>
  <si>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</si>
  <si>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</si>
  <si>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</si>
  <si>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</si>
  <si>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</si>
  <si>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</si>
  <si>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</si>
  <si>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</si>
  <si>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</si>
  <si>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</si>
  <si>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</si>
  <si>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</si>
  <si>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</si>
  <si>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</si>
  <si>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</si>
  <si>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</si>
  <si>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</si>
  <si>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</si>
  <si>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</si>
  <si>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</si>
  <si>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</si>
  <si>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</si>
  <si>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</si>
  <si>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</si>
  <si>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</si>
  <si>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</si>
  <si>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</si>
  <si>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</si>
  <si>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</si>
  <si>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</si>
  <si>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</si>
  <si>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</si>
  <si>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</si>
  <si>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</si>
  <si>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</si>
  <si>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</si>
  <si>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</si>
  <si>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</si>
  <si>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</si>
  <si>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</si>
  <si>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</si>
  <si>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</si>
  <si>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</si>
  <si>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</si>
  <si>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</si>
  <si>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</si>
  <si>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</si>
  <si>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</si>
  <si>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</si>
  <si>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</si>
  <si>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</si>
  <si>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</si>
  <si>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</si>
  <si>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</si>
  <si>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</si>
  <si>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</si>
  <si>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</si>
  <si>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</si>
  <si>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</si>
  <si>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</si>
  <si>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</si>
  <si>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</si>
  <si>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</si>
  <si>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</si>
  <si>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</si>
  <si>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</si>
  <si>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</si>
  <si>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</si>
  <si>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</si>
  <si>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</si>
  <si>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</si>
  <si>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</si>
  <si>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</si>
  <si>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</si>
  <si>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</si>
  <si>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</si>
  <si>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</si>
  <si>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</si>
  <si>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</si>
  <si>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</si>
  <si>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</si>
  <si>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</si>
  <si>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</si>
  <si>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</si>
  <si>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</si>
  <si>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</si>
  <si>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</si>
  <si>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</si>
  <si>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</si>
  <si>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</si>
  <si>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</si>
  <si>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</si>
  <si>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</si>
  <si>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</si>
  <si>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</si>
  <si>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</si>
  <si>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</si>
  <si>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</si>
  <si>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</si>
  <si>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</si>
  <si>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</si>
  <si>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</si>
  <si>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</si>
  <si>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</si>
  <si>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</si>
  <si>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</si>
  <si>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</si>
  <si>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</si>
  <si>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</si>
  <si>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</si>
  <si>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</si>
  <si>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</si>
  <si>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</si>
  <si>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</si>
  <si>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</si>
  <si>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</si>
  <si>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</si>
  <si>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</si>
  <si>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</si>
  <si>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</si>
  <si>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</si>
  <si>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</si>
  <si>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</si>
  <si>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</si>
  <si>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</si>
  <si>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</si>
  <si>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</si>
  <si>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</si>
  <si>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</si>
  <si>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</si>
  <si>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</si>
  <si>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</si>
  <si>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</si>
  <si>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</si>
  <si>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</si>
  <si>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</si>
  <si>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</si>
  <si>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</si>
  <si>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</si>
  <si>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</si>
  <si>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</si>
  <si>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</si>
  <si>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</si>
  <si>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</si>
  <si>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</si>
  <si>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</si>
  <si>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</si>
  <si>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</si>
  <si>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</si>
  <si>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</si>
  <si>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</si>
  <si>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</si>
  <si>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</si>
  <si>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</si>
  <si>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</si>
  <si>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</si>
  <si>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</si>
  <si>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</si>
  <si>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</si>
  <si>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</si>
  <si>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</si>
  <si>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</si>
  <si>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</si>
  <si>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</si>
  <si>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</si>
  <si>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</si>
  <si>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</si>
  <si>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</si>
  <si>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</si>
  <si>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</si>
  <si>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</si>
  <si>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</si>
  <si>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</si>
  <si>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</si>
  <si>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</si>
  <si>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</si>
  <si>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</si>
  <si>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</si>
  <si>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</si>
  <si>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</si>
  <si>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</si>
  <si>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</si>
  <si>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</si>
  <si>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</si>
  <si>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</si>
  <si>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</si>
  <si>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</si>
  <si>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</si>
  <si>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</si>
  <si>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</si>
  <si>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</si>
  <si>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</si>
  <si>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</si>
  <si>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</si>
  <si>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</si>
  <si>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</si>
  <si>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</si>
  <si>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</si>
  <si>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</si>
  <si>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</si>
  <si>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</si>
  <si>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</si>
  <si>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</si>
  <si>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</si>
  <si>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</si>
  <si>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</si>
  <si>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</si>
  <si>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</si>
  <si>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</si>
  <si>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</si>
  <si>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</si>
  <si>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</si>
  <si>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</si>
  <si>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</si>
  <si>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</si>
  <si>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</si>
  <si>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</si>
  <si>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</si>
  <si>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</si>
  <si>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</si>
  <si>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</si>
  <si>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</si>
  <si>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</si>
  <si>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</si>
  <si>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</si>
  <si>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</si>
  <si>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</si>
  <si>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</si>
  <si>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</si>
  <si>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</si>
  <si>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</si>
  <si>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</si>
  <si>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</si>
  <si>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</si>
  <si>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</si>
  <si>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</si>
  <si>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</si>
  <si>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</si>
  <si>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</si>
  <si>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</si>
  <si>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</si>
  <si>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</si>
  <si>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</si>
  <si>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</si>
  <si>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</si>
  <si>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</si>
  <si>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</si>
  <si>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</si>
  <si>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</si>
  <si>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</si>
  <si>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</si>
  <si>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</si>
  <si>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</si>
  <si>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</si>
  <si>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</si>
  <si>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</si>
  <si>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</si>
  <si>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</si>
  <si>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</si>
  <si>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</si>
  <si>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</si>
  <si>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</si>
  <si>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</si>
  <si>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</si>
  <si>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</si>
  <si>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</si>
  <si>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</si>
  <si>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</si>
  <si>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</si>
  <si>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</si>
  <si>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</si>
  <si>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</si>
  <si>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</si>
  <si>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</si>
  <si>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</si>
  <si>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</si>
  <si>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</si>
  <si>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</si>
  <si>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</si>
  <si>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</si>
  <si>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</si>
  <si>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</si>
  <si>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</si>
  <si>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</si>
  <si>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</si>
  <si>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</si>
  <si>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</si>
  <si>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</si>
  <si>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</si>
  <si>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</si>
  <si>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</si>
  <si>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</si>
  <si>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</si>
  <si>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</si>
  <si>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</si>
  <si>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</si>
  <si>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</si>
  <si>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</si>
  <si>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</si>
  <si>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</si>
  <si>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</si>
  <si>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</si>
  <si>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</si>
  <si>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</si>
  <si>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</si>
  <si>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</si>
  <si>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</si>
  <si>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</si>
  <si>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</si>
  <si>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</si>
  <si>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</si>
  <si>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</si>
  <si>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</si>
  <si>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</si>
  <si>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</si>
  <si>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</si>
  <si>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</si>
  <si>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</si>
  <si>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</si>
  <si>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</si>
  <si>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</si>
  <si>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</si>
  <si>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</si>
  <si>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</si>
  <si>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</si>
  <si>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</si>
  <si>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</si>
  <si>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</si>
  <si>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</si>
  <si>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</si>
  <si>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</si>
  <si>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</si>
  <si>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</si>
  <si>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</si>
  <si>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</si>
  <si>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</si>
  <si>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</si>
  <si>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</si>
  <si>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</si>
  <si>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</si>
  <si>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</si>
  <si>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</si>
  <si>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</si>
  <si>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</si>
  <si>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</si>
  <si>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</si>
  <si>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</si>
  <si>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</si>
  <si>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</si>
  <si>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</si>
  <si>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</si>
  <si>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</si>
  <si>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</si>
  <si>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</si>
  <si>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</si>
  <si>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</si>
  <si>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</si>
  <si>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</si>
  <si>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</si>
  <si>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</si>
  <si>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</si>
  <si>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</si>
  <si>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</si>
  <si>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</si>
  <si>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</si>
  <si>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</si>
  <si>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</si>
  <si>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</si>
  <si>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</si>
  <si>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</si>
  <si>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</si>
  <si>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</si>
  <si>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</si>
  <si>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</si>
  <si>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</si>
  <si>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</si>
  <si>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</si>
  <si>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</si>
  <si>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</si>
  <si>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</si>
  <si>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</si>
  <si>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</si>
  <si>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</si>
  <si>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</si>
  <si>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</si>
  <si>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</si>
  <si>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</si>
  <si>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</si>
  <si>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</si>
  <si>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</si>
  <si>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</si>
  <si>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</si>
  <si>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</si>
  <si>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</si>
  <si>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</si>
  <si>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</si>
  <si>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</si>
  <si>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</si>
  <si>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</si>
  <si>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</si>
  <si>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</si>
  <si>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</si>
  <si>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</si>
  <si>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</si>
  <si>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</si>
  <si>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</si>
  <si>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</si>
  <si>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</si>
  <si>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</si>
  <si>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</si>
  <si>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</si>
  <si>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</si>
  <si>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</si>
  <si>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</si>
  <si>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</si>
  <si>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</si>
  <si>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</si>
  <si>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</si>
  <si>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</si>
  <si>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</si>
  <si>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</si>
  <si>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</si>
  <si>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</si>
  <si>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</si>
  <si>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</si>
  <si>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</si>
  <si>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</si>
  <si>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</si>
  <si>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</si>
  <si>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</si>
  <si>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</si>
  <si>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</si>
  <si>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</si>
  <si>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</si>
  <si>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</si>
  <si>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</si>
  <si>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</si>
  <si>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</si>
  <si>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</si>
  <si>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</si>
  <si>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</si>
  <si>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</si>
  <si>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</si>
  <si>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</si>
  <si>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</si>
  <si>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</si>
  <si>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</si>
  <si>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</si>
  <si>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</si>
  <si>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</si>
  <si>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</si>
  <si>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</si>
  <si>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</si>
  <si>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</si>
  <si>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</si>
  <si>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</si>
  <si>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</si>
  <si>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</si>
  <si>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</si>
  <si>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</si>
  <si>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</si>
  <si>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</si>
  <si>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</si>
  <si>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</si>
  <si>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</si>
  <si>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</si>
  <si>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</si>
  <si>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</si>
  <si>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</si>
  <si>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</si>
  <si>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</si>
  <si>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</si>
  <si>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</si>
  <si>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</si>
  <si>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</si>
  <si>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</si>
  <si>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</si>
  <si>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</si>
  <si>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</si>
  <si>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</si>
  <si>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</si>
  <si>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</si>
  <si>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</si>
  <si>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</si>
  <si>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</si>
  <si>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</si>
  <si>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</si>
  <si>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</si>
  <si>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</si>
  <si>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</si>
  <si>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</si>
  <si>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</si>
  <si>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</si>
  <si>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</si>
  <si>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</si>
  <si>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</si>
  <si>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</si>
  <si>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</si>
  <si>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</si>
  <si>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</si>
  <si>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</si>
  <si>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</si>
  <si>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</si>
  <si>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</si>
  <si>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</si>
  <si>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</si>
  <si>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</si>
  <si>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</si>
  <si>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</si>
  <si>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</si>
  <si>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</si>
  <si>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</si>
  <si>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</si>
  <si>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</si>
  <si>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</si>
  <si>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</si>
  <si>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</si>
  <si>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</si>
  <si>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</si>
  <si>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</si>
  <si>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</si>
  <si>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</si>
  <si>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</si>
  <si>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</si>
  <si>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</si>
  <si>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</si>
  <si>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</si>
  <si>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</si>
  <si>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</si>
  <si>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</si>
  <si>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</si>
  <si>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</si>
  <si>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</si>
  <si>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</si>
  <si>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</si>
  <si>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</si>
  <si>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</si>
  <si>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</si>
  <si>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</si>
  <si>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</si>
  <si>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</si>
  <si>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</si>
  <si>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</si>
  <si>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</si>
  <si>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</si>
  <si>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</si>
  <si>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</si>
  <si>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</si>
  <si>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</si>
  <si>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</si>
  <si>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</si>
  <si>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</si>
  <si>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</si>
  <si>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</si>
  <si>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</si>
  <si>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</si>
  <si>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</si>
  <si>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</si>
  <si>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</si>
  <si>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</si>
  <si>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</si>
  <si>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</si>
  <si>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</si>
  <si>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</si>
  <si>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</si>
  <si>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</si>
  <si>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</si>
  <si>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</si>
  <si>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</si>
  <si>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</si>
  <si>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</si>
  <si>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</si>
  <si>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</si>
  <si>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</si>
  <si>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</si>
  <si>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</si>
  <si>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</si>
  <si>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</si>
  <si>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</si>
  <si>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</si>
  <si>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</si>
  <si>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</si>
  <si>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</si>
  <si>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</si>
  <si>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</si>
  <si>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</si>
  <si>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</si>
  <si>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</si>
  <si>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</si>
  <si>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</si>
  <si>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</si>
  <si>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</si>
  <si>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</si>
  <si>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</si>
  <si>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</si>
  <si>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</si>
  <si>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</si>
  <si>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</si>
  <si>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</si>
  <si>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</si>
  <si>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</si>
  <si>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</si>
  <si>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</si>
  <si>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</si>
  <si>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</si>
  <si>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</si>
  <si>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</si>
  <si>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</si>
  <si>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</si>
  <si>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</si>
  <si>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</si>
  <si>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</si>
  <si>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</si>
  <si>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</si>
  <si>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</si>
  <si>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</si>
  <si>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</si>
  <si>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</si>
  <si>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</si>
  <si>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</si>
  <si>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</si>
  <si>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</si>
  <si>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</si>
  <si>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</si>
  <si>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</si>
  <si>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</si>
  <si>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</si>
  <si>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</si>
  <si>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</si>
  <si>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</si>
  <si>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</si>
  <si>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</si>
  <si>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</si>
  <si>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</si>
  <si>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</si>
  <si>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</si>
  <si>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</si>
  <si>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</si>
  <si>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</si>
  <si>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</si>
  <si>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</si>
  <si>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</si>
  <si>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</si>
  <si>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</si>
  <si>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</si>
  <si>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</si>
  <si>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</si>
  <si>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</si>
  <si>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</si>
  <si>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</si>
  <si>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</si>
  <si>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</si>
  <si>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</si>
  <si>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</si>
  <si>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</si>
  <si>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</si>
  <si>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</si>
  <si>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</si>
  <si>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</si>
  <si>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</si>
  <si>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</si>
  <si>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</si>
  <si>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</si>
  <si>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</si>
  <si>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</si>
  <si>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</si>
  <si>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</si>
  <si>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</si>
  <si>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</si>
  <si>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</si>
  <si>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</si>
  <si>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</si>
  <si>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</si>
  <si>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</si>
  <si>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</si>
  <si>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</si>
  <si>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</si>
  <si>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</si>
  <si>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</si>
  <si>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</si>
  <si>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</si>
  <si>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</si>
  <si>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</si>
  <si>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</si>
  <si>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</si>
  <si>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</si>
  <si>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</si>
  <si>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</si>
  <si>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</si>
  <si>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</si>
  <si>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</si>
  <si>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</si>
  <si>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</si>
  <si>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</si>
  <si>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</si>
  <si>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</si>
  <si>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</si>
  <si>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</si>
  <si>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</si>
  <si>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</si>
  <si>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</si>
  <si>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</si>
  <si>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</si>
  <si>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</si>
  <si>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team on way need 150 min </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</si>
  <si>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</si>
  <si>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</si>
  <si>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</si>
  <si>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</si>
  <si>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</si>
  <si>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</si>
  <si>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</si>
  <si>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</si>
  <si>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</si>
  <si>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</si>
  <si>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</si>
  <si>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</si>
  <si>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</si>
  <si>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</si>
  <si>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</si>
  <si>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</si>
  <si>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</si>
  <si>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</si>
  <si>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</si>
  <si>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</si>
  <si>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</si>
  <si>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</si>
  <si>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</si>
  <si>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</si>
  <si>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</si>
  <si>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</si>
  <si>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</si>
  <si>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</si>
  <si>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</si>
  <si>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</si>
  <si>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</si>
  <si>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</si>
  <si>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</si>
  <si>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</si>
  <si>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</si>
  <si>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</si>
  <si>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</si>
  <si>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</si>
  <si>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</si>
  <si>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</si>
  <si>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</si>
  <si>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</si>
  <si>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</si>
  <si>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</si>
  <si>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</si>
  <si>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</si>
  <si>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</si>
  <si>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</si>
  <si>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</si>
  <si>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</si>
  <si>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</si>
  <si>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</si>
  <si>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</si>
  <si>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</si>
  <si>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</si>
  <si>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</si>
  <si>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</si>
  <si>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</si>
  <si>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</si>
  <si>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</si>
  <si>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</si>
  <si>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</si>
  <si>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</si>
  <si>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</si>
  <si>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</si>
  <si>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</si>
  <si>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</si>
  <si>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</si>
  <si>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</si>
  <si>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</si>
  <si>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</si>
  <si>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</si>
  <si>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</si>
  <si>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</si>
  <si>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</si>
  <si>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</si>
  <si>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</si>
  <si>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</si>
  <si>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</si>
  <si>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</si>
  <si>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</si>
  <si>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</si>
  <si>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</si>
  <si>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</si>
  <si>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</si>
  <si>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</si>
  <si>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</si>
  <si>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</si>
  <si>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</si>
  <si>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RIY0548</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</si>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</sst>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tabSelected="1" workbookViewId="0">
      <selection activeCell="E5" sqref="E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285.17292071759584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4.6776082175929332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R1</v>
      </c>
      <c r="C4" s="139">
        <v>3</v>
      </c>
      <c r="D4" s="139" t="s">
        <v>16225</v>
      </c>
      <c r="E4" s="140" t="s">
        <v>38964</v>
      </c>
      <c r="F4" s="141"/>
      <c r="G4" s="142">
        <f ca="1">IFERROR(NOW()-F4,"")</f>
        <v>45948.121346643522</v>
      </c>
      <c r="H4" s="141">
        <v>45948.112453703703</v>
      </c>
      <c r="I4" s="139" t="str">
        <f>IFERROR(VLOOKUP(D4,DB!A:F,6,0),"")</f>
        <v>SCECO</v>
      </c>
      <c r="J4" s="139" t="str">
        <f>IFERROR(VLOOKUP(D4,DB!A:G,7,0),"")</f>
        <v>Dead</v>
      </c>
      <c r="K4" s="143" t="s">
        <v>38968</v>
      </c>
      <c r="L4" s="144" t="str">
        <f>IFERROR(VLOOKUP(D4,DB!A:I,9,0),"")</f>
        <v>Latis</v>
      </c>
      <c r="M4" s="67"/>
    </row>
    <row r="5" spans="1:15" ht="15" customHeight="1">
      <c r="A5" s="138"/>
      <c r="B5" s="139" t="str">
        <f>IFERROR(VLOOKUP(D5,DB!A:K,11,0),"")</f>
        <v>R1</v>
      </c>
      <c r="C5" s="139">
        <v>1</v>
      </c>
      <c r="D5" s="139" t="s">
        <v>21464</v>
      </c>
      <c r="E5" s="140" t="s">
        <v>38964</v>
      </c>
      <c r="F5" s="141"/>
      <c r="G5" s="142">
        <f ca="1">IFERROR(NOW()-F5,"")</f>
        <v>45948.121346643522</v>
      </c>
      <c r="H5" s="141">
        <v>45948.117314814815</v>
      </c>
      <c r="I5" s="139" t="str">
        <f>IFERROR(VLOOKUP(D5,DB!A:F,6,0),"")</f>
        <v>SCECO</v>
      </c>
      <c r="J5" s="139" t="str">
        <f>IFERROR(VLOOKUP(D5,DB!A:G,7,0),"")</f>
        <v>Dead</v>
      </c>
      <c r="K5" s="143" t="s">
        <v>38969</v>
      </c>
      <c r="L5" s="144" t="str">
        <f>IFERROR(VLOOKUP(D5,DB!A:I,9,0),"")</f>
        <v>Latis</v>
      </c>
      <c r="M5" s="67"/>
    </row>
    <row r="6" spans="1:15" ht="15" customHeight="1">
      <c r="A6" s="138"/>
      <c r="B6" s="139" t="str">
        <f>IFERROR(VLOOKUP(D6,DB!A:K,11,0),"")</f>
        <v/>
      </c>
      <c r="C6" s="139"/>
      <c r="D6" s="139"/>
      <c r="E6" s="140"/>
      <c r="F6" s="141"/>
      <c r="G6" s="142">
        <f ca="1">IFERROR(NOW()-F6,"")</f>
        <v>45948.121346643522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45948.121346643522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45948.121346643522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45948.121346643522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45948.121346643522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45948.121346643522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45948.121346643522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45948.121346643522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45948.121346643522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45948.121346643522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45948.121346643522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45948.121346643522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45948.121346643522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45948.121346643522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45948.121346643522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45948.121346643522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45948.121346643522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45948.121346643522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45948.121346643522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45948.121346643522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45948.121346643522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45948.121346643522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45948.121346643522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45948.121346643522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45948.121346643522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45948.121346643522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45948.121346643522</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45948.121346643522</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45948.121346643522</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45948.121346643522</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45948.121346643522</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45948.121346643522</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45948.121346643522</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45948.121346643522</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45948.121346643522</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45948.121346643522</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45948.121346643522</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45948.121346643522</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45948.121346643522</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45948.121346643522</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45948.121346643522</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45948.121346643522</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45948.121346643522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45948.121346643522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45948.121346643522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45948.121346643522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45948.121346643522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45948.121346643522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45948.121346643522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45948.121346643522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45948.121346643522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45948.121346643522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45948.121346643522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45948.121346643522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45948.121346643522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45948.121346643522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45948.121346643522</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45948.121346643522</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45948.121346643522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45948.121346643522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45948.121346643522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45948.121346643522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45948.121346643522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45948.121346643522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45948.121346643522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45948.121346643522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45948.121346643522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45948.121346643522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45948.121346643522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45948.121346643522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45948.121346643522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45948.121346643522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45948.121346643522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45948.121346643522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45948.121346643522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45948.121346643522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45948.121346643522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45948.121346643522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45948.121346643522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45948.121346643522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45948.121346643522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45948.121346643522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45948.121346643522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45948.121346643522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45948.121346643522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45948.121346643522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45948.121346643522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45948.121346643522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45948.121346643522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45948.121346643522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45948.121346643522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45948.121346643522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45948.121346643522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45948.121346643522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45948.121346643522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45948.121346643522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45948.121346643522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45948.121346643522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45948.121346643522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45948.121346643522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45948.121346643522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45948.121346643522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45948.121346643522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45948.121346643522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45948.121346643522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45948.121346643522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45948.121346643522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45948.121346643522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45948.121346643522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45948.121346643522</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45948.121346643522</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45948.121346643522</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45948.121346643522</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45948.121346643522</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04A457D1-039A-4A2B-8B70-422309A4D6DA}"/>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141.39426331019058</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123.12150868056051</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3.6255711805570172</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0.33731886574241798</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t="s">
        <v>39058</v>
      </c>
      <c r="E7" s="117"/>
      <c r="F7" s="118"/>
      <c r="G7" s="119">
        <f ca="1">IFERROR(NOW()-F7,"-")</f>
        <v>45948.121346643522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t="s">
        <v>39058</v>
      </c>
      <c r="E8" s="117"/>
      <c r="F8" s="118"/>
      <c r="G8" s="119">
        <f ca="1">IFERROR(NOW()-F8,"-")</f>
        <v>45948.121346643522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45948.121346643522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45948.121346643522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45948.121346643522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45948.121346643522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45948.121346643522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45948.121346643522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45948.121346643522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45948.121346643522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45948.121346643522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45948.121346643522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45948.121346643522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45948.121346643522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45948.121346643522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45948.121346643522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45948.121346643522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45948.121346643522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45948.121346643522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45948.121346643522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45948.121346643522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45948.121346643522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45948.121346643522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45948.121346643522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45948.121346643522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45948.121346643522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45948.121346643522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45948.121346643522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45948.121346643522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45948.121346643522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45948.121346643522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45948.121346643522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45948.121346643522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45948.121346643522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45948.121346643522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45948.121346643522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45948.121346643522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45948.121346643522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45948.121346643522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45948.121346643522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45948.121346643522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45948.121346643522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45948.121346643522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45948.121346643522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45948.121346643522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45948.121346643522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45948.121346643522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45948.121346643522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45948.121346643522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45948.121346643522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45948.121346643522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45948.121346643522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45948.121346643522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45948.121346643522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45948.121346643522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45948.121346643522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45948.121346643522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45948.121346643522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45948.121346643522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45948.121346643522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45948.121346643522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45948.121346643522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45948.121346643522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45948.121346643522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45948.121346643522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45948.121346643522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45948.121346643522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45948.121346643522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45948.121346643522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45948.121346643522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45948.121346643522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45948.121346643522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45948.121346643522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45948.121346643522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45948.121346643522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45948.121346643522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45948.121346643522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45948.121346643522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45948.121346643522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45948.121346643522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45948.121346643522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45948.121346643522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45948.121346643522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45948.121346643522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45948.121346643522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45948.121346643522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45948.121346643522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45948.121346643522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45948.121346643522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45948.121346643522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45948.121346643522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45948.121346643522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45948.121346643522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45948.121346643522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45948.121346643522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45948.121346643522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45948.121346643522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45948.121346643522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45948.121346643522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45948.121346643522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45948.121346643522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6" sqref="D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45948.121346643522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45948.121346643522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45948.121346643522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45948.121346643522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45948.121346643522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45948.121346643522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45948.121346643522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45948.121346643522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45948.121346643522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45948.121346643522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45948.121346643522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45948.121346643522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45948.121346643522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45948.121346643522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45948.121346643522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45948.121346643522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45948.121346643522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45948.121346643522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45948.121346643522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45948.121346643522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45948.121346643522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45948.121346643522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45948.121346643522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45948.121346643522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45948.121346643522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45948.121346643522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45948.121346643522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45948.121346643522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45948.121346643522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45948.121346643522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45948.121346643522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45948.121346643522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45948.121346643522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45948.121346643522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45948.121346643522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45948.121346643522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45948.121346643522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45948.121346643522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45948.121346643522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45948.121346643522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45948.121346643522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45948.121346643522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45948.121346643522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45948.121346643522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45948.121346643522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45948.121346643522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45948.121346643522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45948.121346643522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45948.121346643522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45948.121346643522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45948.121346643522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45948.121346643522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45948.121346643522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45948.121346643522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45948.121346643522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45948.121346643522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45948.121346643522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45948.121346643522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45948.121346643522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45948.121346643522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45948.121346643522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45948.121346643522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45948.121346643522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45948.121346643522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45948.121346643522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45948.121346643522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45948.121346643522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45948.121346643522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45948.121346643522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45948.121346643522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45948.121346643522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45948.121346643522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45948.121346643522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45948.121346643522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45948.121346643522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45948.121346643522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45948.121346643522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45948.121346643522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45948.121346643522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45948.121346643522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45948.121346643522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45948.121346643522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45948.121346643522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45948.121346643522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45948.121346643522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45948.121346643522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45948.121346643522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45948.121346643522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45948.121346643522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45948.121346643522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45948.121346643522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45948.121346643522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45948.121346643522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45948.121346643522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45948.121346643522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45948.121346643522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45948.121346643522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45948.121346643522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45948.121346643522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45948.121346643522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45948.121346643522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45948.121346643522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45948.121346643522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45948.121346643522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45948.121346643522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45948.121346643522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45948.121346643522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45948.121346643522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45948.121346643522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45948.121346643522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45948.121346643522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45948.121346643522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45948.121346643522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45948.121346643522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45948.121346643522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45948.121346643522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45948.121346643522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45948.121346643522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45948.121346643522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45948.121346643522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45948.121346643522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45948.121346643522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45948.121346643522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45948.121346643522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45948.121346643522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45948.121346643522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45948.121346643522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45948.121346643522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45948.121346643522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45948.121346643522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45948.121346643522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45948.121346643522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45948.121346643522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45948.121346643522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45948.121346643522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45948.121346643522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45948.121346643522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45948.121346643522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45948.121346643522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45948.121346643522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45948.121346643522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45948.121346643522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45948.121346643522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45948.121346643522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45948.121346643522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45948.121346643522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45948.121346643522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45948.121346643522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45948.121346643522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45948.121346643522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45948.121346643522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45948.121346643522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45948.121346643522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45948.121346643522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45948.121346643522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45948.121346643522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45948.121346643522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45948.121346643522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45948.121346643522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45948.121346643522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45948.121346643522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45948.121346643522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45948.121346643522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45948.121346643522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45948.121346643522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45948.121346643522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45948.121346643522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45948.121346643522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45948.121346643522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45948.121346643522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45948.121346643522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45948.121346643522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45948.121346643522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45948.121346643522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45948.121346643522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45948.121346643522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45948.121346643522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45948.121346643522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45948.121346643522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45948.121346643522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45948.121346643522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45948.121346643522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45948.121346643522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45948.121346643522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45948.121346643522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45948.121346643522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45948.121346643522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45948.121346643522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45948.121346643522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45948.121346643522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45948.121346643522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45948.121346643522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45948.121346643522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45948.121346643522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45948.121346643522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45948.121346643522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45948.121346643522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45948.121346643522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45948.121346643522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45948.121346643522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45948.121346643522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45948.121346643522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45948.121346643522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45948.121346643522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45948.121346643522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45948.121346643522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45948.121346643522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45948.121346643522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45948.121346643522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45948.121346643522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45948.121346643522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45948.121346643522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45948.121346643522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45948.121346643522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45948.121346643522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45948.121346643522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45948.121346643522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45948.121346643522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45948.121346643522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45948.121346643522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45948.121346643522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45948.121346643522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45948.121346643522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45948.121346643522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45948.121346643522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45948.121346643522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45948.121346643522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45948.121346643522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45948.121346643522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45948.121346643522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45948.121346643522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45948.121346643522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45948.121346643522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45948.121346643522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45948.121346643522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45948.121346643522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45948.121346643522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45948.121346643522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45948.121346643522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45948.121346643522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45948.121346643522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45948.121346643522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45948.121346643522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45948.121346643522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45948.121346643522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45948.121346643522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45948.121346643522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45948.121346643522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45948.121346643522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45948.121346643522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45948.121346643522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45948.121346643522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45948.121346643522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45948.121346643522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45948.121346643522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45948.121346643522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45948.121346643522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45948.121346643522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45948.121346643522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45948.121346643522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45948.121346643522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45948.121346643522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45948.121346643522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45948.121346643522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45948.121346643522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45948.121346643522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45948.121346643522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45948.121346643522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45948.121346643522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45948.121346643522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45948.121346643522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45948.121346643522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45948.121346643522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45948.121346643522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45948.121346643522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45948.121346643522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45948.121346643522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45948.121346643522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45948.121346643522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45948.121346643522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45948.121346643522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45948.121346643522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45948.121346643522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45948.121346643522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45948.121346643522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45948.121346643522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45948.121346643522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45948.121346643522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45948.121346643522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45948.121346643522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45948.121346643522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45948.121346643522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45948.121346643522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45948.121346643522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45948.121346643522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45948.121346643522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45948.121346643522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45948.121346643522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45948.121346643522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45948.121346643522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45948.121346643522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45948.121346643522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45948.121346643522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45948.121346643522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45948.121346643522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45948.121346643522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45948.121346643522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45948.121346643522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45948.121346643522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45948.121346643522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45948.121346643522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45948.121346643522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45948.121346643522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45948.121346643522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45948.121346643522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45948.121346643522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45948.121346643522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45948.121346643522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45948.121346643522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45948.121346643522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45948.121346643522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45948.121346643522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45948.121346643522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45948.121346643522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45948.121346643522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45948.121346643522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45948.121346643522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45948.121346643522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45948.121346643522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45948.121346643522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45948.121346643522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45948.121346643522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45948.121346643522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45948.121346643522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45948.121346643522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45948.121346643522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45948.121346643522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45948.121346643522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45948.121346643522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45948.121346643522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45948.121346643522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45948.121346643522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45948.121346643522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45948.121346643522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45948.121346643522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45948.121346643522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45948.121346643522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45948.121346643522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45948.121346643522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45948.121346643522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45948.121346643522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45948.121346643522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45948.121346643522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45948.121346643522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45948.121346643522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45948.121346643522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45948.121346643522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45948.121346643522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45948.121346643522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45948.121346643522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45948.121346643522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45948.121346643522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45948.121346643522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45948.121346643522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45948.121346643522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45948.121346643522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45948.121346643522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45948.121346643522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45948.121346643522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45948.121346643522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45948.121346643522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45948.121346643522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45948.121346643522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45948.121346643522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45948.121346643522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45948.121346643522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45948.121346643522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45948.121346643522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45948.121346643522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45948.121346643522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45948.121346643522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45948.121346643522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45948.121346643522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45948.121346643522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45948.121346643522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45948.121346643522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45948.121346643522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45948.121346643522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45948.121346643522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45948.121346643522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45948.121346643522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45948.121346643522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45948.121346643522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45948.121346643522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45948.121346643522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45948.121346643522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45948.121346643522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45948.121346643522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45948.121346643522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45948.121346643522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45948.121346643522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45948.121346643522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45948.121346643522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45948.121346643522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45948.121346643522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45948.121346643522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45948.121346643522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45948.121346643522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45948.121346643522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45948.121346643522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45948.121346643522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45948.121346643522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45948.121346643522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45948.121346643522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45948.121346643522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45948.121346643522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45948.121346643522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45948.121346643522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45948.121346643522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45948.121346643522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45948.121346643522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45948.121346643522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45948.121346643522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45948.121346643522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45948.121346643522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45948.121346643522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45948.121346643522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45948.121346643522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45948.121346643522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45948.121346643522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45948.121346643522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45948.121346643522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45948.121346643522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45948.121346643522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45948.121346643522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45948.121346643522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45948.121346643522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45948.121346643522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45948.121346643522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45948.121346643522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45948.121346643522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45948.121346643522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45948.121346643522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45948.121346643522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45948.121346643522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45948.121346643522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45948.121346643522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45948.121346643522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45948.121346643522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45948.121346643522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45948.121346643522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45948.121346643522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45948.121346643522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45948.121346643522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45948.121346643522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45948.121346643522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45948.121346643522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45948.121346643522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45948.121346643522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45948.121346643522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45948.121346643522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45948.121346643522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45948.121346643522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45948.121346643522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45948.121346643522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45948.121346643522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45948.121346643522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45948.121346643522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45948.121346643522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45948.121346643522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45948.121346643522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45948.121346643522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45948.121346643522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45948.121346643522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45948.121346643522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45948.121346643522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45948.121346643522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45948.121346643522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45948.121346643522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45948.121346643522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45948.121346643522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45948.121346643522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45948.121346643522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45948.121346643522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45948.121346643522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45948.121346643522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45948.121346643522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45948.121346643522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45948.121346643522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45948.121346643522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45948.121346643522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45948.121346643522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45948.121346643522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45948.121346643522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45948.121346643522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45948.121346643522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45948.121346643522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45948.121346643522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45948.121346643522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45948.121346643522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45948.121346643522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45948.121346643522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45948.121346643522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45948.121346643522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45948.121346643522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45948.121346643522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45948.121346643522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45948.121346643522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45948.121346643522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45948.121346643522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45948.121346643522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45948.121346643522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45948.121346643522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45948.121346643522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45948.121346643522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45948.121346643522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45948.121346643522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45948.121346643522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45948.121346643522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45948.121346643522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45948.121346643522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45948.121346643522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45948.121346643522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45948.121346643522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45948.121346643522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45948.121346643522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45948.121346643522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45948.121346643522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45948.121346643522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45948.121346643522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45948.121346643522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45948.121346643522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45948.121346643522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45948.121346643522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45948.121346643522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45948.121346643522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45948.121346643522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45948.121346643522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45948.121346643522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45948.121346643522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45948.121346643522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45948.121346643522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45948.121346643522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45948.121346643522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45948.121346643522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45948.121346643522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45948.121346643522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45948.121346643522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45948.121346643522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45948.121346643522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45948.121346643522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45948.121346643522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45948.121346643522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45948.121346643522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45948.121346643522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45948.121346643522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45948.121346643522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45948.121346643522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45948.121346643522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45948.121346643522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45948.121346643522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45948.121346643522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45948.121346643522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45948.121346643522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45948.121346643522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45948.121346643522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45948.121346643522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45948.121346643522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45948.121346643522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45948.121346643522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45948.121346643522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45948.121346643522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45948.121346643522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45948.121346643522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45948.121346643522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45948.121346643522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45948.121346643522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45948.121346643522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45948.121346643522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45948.121346643522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45948.121346643522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45948.121346643522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45948.121346643522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45948.121346643522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45948.121346643522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45948.121346643522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45948.121346643522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45948.121346643522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45948.121346643522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45948.121346643522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45948.121346643522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45948.121346643522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45948.121346643522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45948.121346643522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45948.121346643522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45948.121346643522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45948.121346643522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45948.121346643522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45948.121346643522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45948.121346643522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45948.121346643522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45948.121346643522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45948.121346643522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45948.121346643522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45948.121346643522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45948.121346643522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45948.121346643522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45948.121346643522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45948.121346643522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45948.121346643522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45948.121346643522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45948.121346643522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45948.121346643522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45948.121346643522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45948.121346643522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45948.121346643522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45948.121346643522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45948.121346643522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45948.121346643522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45948.121346643522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45948.121346643522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45948.121346643522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45948.121346643522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45948.121346643522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45948.121346643522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45948.121346643522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45948.121346643522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45948.121346643522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45948.121346643522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45948.121346643522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45948.121346643522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45948.121346643522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45948.121346643522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45948.121346643522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45948.121346643522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45948.121346643522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45948.121346643522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45948.121346643522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45948.121346643522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45948.121346643522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45948.121346643522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45948.121346643522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45948.121346643522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45948.121346643522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45948.121346643522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45948.121346643522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45948.121346643522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45948.121346643522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45948.121346643522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45948.121346643522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45948.121346643522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45948.121346643522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45948.121346643522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45948.121346643522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45948.121346643522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45948.121346643522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45948.121346643522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45948.121346643522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45948.121346643522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45948.121346643522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45948.121346643522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45948.121346643522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45948.121346643522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45948.121346643522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45948.121346643522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45948.121346643522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45948.121346643522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45948.121346643522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45948.121346643522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45948.121346643522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45948.121346643522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45948.121346643522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45948.121346643522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45948.121346643522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45948.121346643522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45948.121346643522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45948.121346643522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45948.121346643522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45948.121346643522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45948.121346643522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45948.121346643522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45948.121346643522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45948.121346643522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45948.121346643522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45948.121346643522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45948.121346643522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45948.121346643522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45948.121346643522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45948.121346643522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45948.121346643522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45948.121346643522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45948.121346643522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45948.121346643522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45948.121346643522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45948.121346643522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45948.121346643522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45948.121346643522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45948.121346643522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45948.121346643522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45948.121346643522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45948.121346643522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45948.121346643522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45948.121346643522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45948.121346643522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45948.121346643522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45948.121346643522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45948.121346643522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45948.121346643522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45948.121346643522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45948.121346643522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45948.121346643522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45948.121346643522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45948.121346643522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45948.121346643522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45948.121346643522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45948.121346643522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45948.121346643522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45948.121346643522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45948.121346643522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45948.121346643522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45948.121346643522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45948.121346643522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45948.121346643522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45948.121346643522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45948.121346643522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45948.121346643522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45948.121346643522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45948.121346643522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45948.121346643522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45948.121346643522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45948.121346643522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45948.121346643522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45948.121346643522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45948.121346643522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45948.121346643522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45948.121346643522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45948.121346643522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45948.121346643522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45948.121346643522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45948.121346643522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45948.121346643522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45948.121346643522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45948.121346643522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45948.121346643522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45948.121346643522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45948.121346643522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45948.121346643522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45948.121346643522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45948.121346643522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45948.121346643522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45948.121346643522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45948.121346643522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45948.121346643522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45948.121346643522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45948.121346643522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45948.121346643522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45948.121346643522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45948.121346643522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45948.121346643522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45948.121346643522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45948.121346643522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45948.121346643522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45948.121346643522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45948.121346643522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45948.121346643522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45948.121346643522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45948.121346643522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45948.121346643522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45948.121346643522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45948.121346643522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45948.121346643522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45948.121346643522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45948.121346643522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45948.121346643522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45948.121346643522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45948.121346643522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45948.121346643522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45948.121346643522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45948.121346643522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45948.121346643522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45948.121346643522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45948.121346643522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45948.121346643522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45948.121346643522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45948.121346643522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45948.121346643522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45948.121346643522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45948.121346643522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45948.121346643522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45948.121346643522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45948.121346643522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45948.121346643522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45948.121346643522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45948.121346643522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45948.121346643522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45948.121346643522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45948.121346643522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45948.121346643522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45948.121346643522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45948.121346643522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45948.121346643522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45948.121346643522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45948.121346643522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45948.121346643522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45948.121346643522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45948.121346643522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45948.121346643522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45948.121346643522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45948.121346643522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45948.121346643522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45948.121346643522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45948.121346643522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45948.121346643522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45948.121346643522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45948.121346643522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45948.121346643522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45948.121346643522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45948.121346643522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45948.121346643522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45948.121346643522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45948.121346643522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45948.121346643522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45948.121346643522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45948.121346643522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45948.121346643522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45948.121346643522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45948.121346643522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45948.121346643522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45948.121346643522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45948.121346643522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45948.121346643522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45948.121346643522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45948.121346643522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45948.121346643522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45948.121346643522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45948.121346643522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45948.121346643522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45948.121346643522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45948.121346643522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45948.121346643522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45948.121346643522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45948.121346643522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45948.121346643522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45948.121346643522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45948.121346643522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45948.121346643522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45948.121346643522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45948.121346643522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45948.121346643522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45948.121346643522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45948.121346643522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45948.121346643522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45948.121346643522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45948.121346643522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45948.121346643522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45948.121346643522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45948.121346643522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45948.121346643522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45948.121346643522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45948.121346643522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45948.121346643522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45948.121346643522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45948.121346643522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45948.121346643522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45948.121346643522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45948.121346643522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45948.121346643522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45948.121346643522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45948.121346643522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45948.121346643522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45948.121346643522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45948.121346643522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45948.121346643522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45948.121346643522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45948.121346643522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45948.121346643522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45948.121346643522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45948.121346643522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45948.121346643522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45948.121346643522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45948.121346643522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45948.121346643522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45948.121346643522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45948.121346643522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45948.121346643522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45948.121346643522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45948.121346643522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45948.121346643522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45948.121346643522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45948.121346643522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45948.121346643522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45948.121346643522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45948.121346643522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45948.121346643522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45948.121346643522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45948.121346643522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45948.121346643522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45948.121346643522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45948.121346643522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45948.121346643522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45948.121346643522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45948.121346643522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45948.121346643522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45948.121346643522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45948.121346643522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45948.121346643522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45948.121346643522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45948.121346643522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45948.121346643522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45948.121346643522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45948.121346643522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45948.121346643522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45948.121346643522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45948.121346643522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45948.121346643522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45948.121346643522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45948.121346643522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45948.121346643522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45948.121346643522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45948.121346643522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45948.121346643522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45948.121346643522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45948.121346643522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45948.121346643522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45948.121346643522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45948.121346643522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45948.121346643522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45948.121346643522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45948.121346643522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45948.121346643522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45948.121346643522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45948.121346643522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45948.121346643522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45948.121346643522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45948.121346643522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45948.121346643522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45948.121346643522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45948.121346643522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45948.121346643522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45948.121346643522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45948.121346643522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45948.121346643522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45948.121346643522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45948.121346643522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45948.121346643522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45948.121346643522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45948.121346643522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45948.121346643522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45948.121346643522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45948.121346643522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45948.121346643522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45948.121346643522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45948.121346643522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45948.121346643522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45948.121346643522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45948.121346643522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45948.121346643522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45948.121346643522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45948.121346643522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45948.121346643522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45948.121346643522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45948.121346643522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45948.121346643522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45948.121346643522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45948.121346643522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45948.121346643522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45948.121346643522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45948.121346643522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45948.121346643522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45948.121346643522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45948.121346643522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45948.121346643522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45948.121346643522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45948.121346643522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45948.121346643522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45948.121346643522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45948.121346643522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45948.121346643522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45948.121346643522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45948.121346643522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45948.121346643522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45948.121346643522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45948.121346643522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45948.121346643522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45948.121346643522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45948.121346643522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45948.121346643522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45948.121346643522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45948.121346643522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45948.121346643522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45948.121346643522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45948.121346643522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45948.121346643522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45948.121346643522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45948.121346643522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45948.121346643522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45948.121346643522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45948.121346643522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45948.121346643522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45948.121346643522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45948.121346643522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45948.121346643522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45948.121346643522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45948.121346643522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45948.121346643522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45948.121346643522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45948.121346643522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45948.121346643522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45948.121346643522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45948.121346643522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45948.121346643522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45948.121346643522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45948.121346643522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45948.121346643522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45948.121346643522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45948.121346643522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45948.121346643522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45948.121346643522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45948.121346643522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45948.121346643522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45948.121346643522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45948.121346643522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45948.121346643522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45948.121346643522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45948.121346643522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45948.121346643522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45948.121346643522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45948.121346643522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45948.121346643522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45948.121346643522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45948.121346643522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45948.121346643522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45948.121346643522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45948.121346643522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45948.121346643522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45948.121346643522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45948.121346643522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45948.121346643522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45948.121346643522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45948.121346643522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45948.121346643522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45948.121346643522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45948.121346643522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45948.121346643522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45948.121346643522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45948.121346643522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45948.121346643522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45948.121346643522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45948.121346643522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45948.121346643522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45948.121346643522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45948.121346643522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45948.121346643522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45948.121346643522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45948.121346643522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45948.121346643522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45948.121346643522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45948.121346643522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45948.121346643522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45948.121346643522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45948.121346643522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45948.121346643522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45948.121346643522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45948.121346643522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45948.121346643522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45948.121346643522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45948.121346643522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45948.121346643522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45948.121346643522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45948.121346643522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45948.121346643522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45948.121346643522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45948.121346643522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45948.121346643522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45948.121346643522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45948.121346643522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45948.121346643522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45948.121346643522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45948.121346643522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45948.121346643522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45948.121346643522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45948.121346643522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45948.121346643522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45948.121346643522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45948.121346643522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45948.121346643522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45948.121346643522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45948.121346643522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45948.121346643522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45948.121346643522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45948.121346643522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45948.121346643522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45948.121346643522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45948.121346643522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45948.121346643522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45948.121346643522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45948.121346643522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45948.121346643522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45948.121346643522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45948.121346643522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45948.121346643522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45948.121346643522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45948.121346643522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45948.121346643522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45948.121346643522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45948.121346643522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45948.121346643522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45948.121346643522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45948.121346643522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45948.121346643522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45948.121346643522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45948.121346643522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45948.121346643522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45948.121346643522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45948.121346643522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45948.121346643522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45948.121346643522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45948.121346643522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45948.121346643522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45948.121346643522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45948.121346643522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45948.121346643522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45948.121346643522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45948.121346643522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45948.121346643522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45948.121346643522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45948.121346643522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45948.121346643522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45948.121346643522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45948.121346643522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45948.121346643522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45948.121346643522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45948.121346643522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45948.121346643522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45948.121346643522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45948.121346643522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45948.121346643522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45948.121346643522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45948.121346643522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45948.121346643522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45948.121346643522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45948.121346643522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45948.121346643522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45948.121346643522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45948.121346643522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45948.121346643522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45948.121346643522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45948.121346643522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45948.121346643522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45948.121346643522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45948.121346643522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45948.121346643522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45948.121346643522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244.64062905092578</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0.62625405092694564</v>
      </c>
      <c r="H3" s="128">
        <v>45947.457812499997</v>
      </c>
      <c r="I3" s="124" t="str">
        <f>IFERROR(VLOOKUP(D3,DB!A:F,6,0),"")</f>
        <v>SCECO</v>
      </c>
      <c r="J3" s="124" t="str">
        <f>IFERROR(VLOOKUP(D3,DB!A:G,7,0),"")</f>
        <v>Dead</v>
      </c>
      <c r="K3" s="130" t="s">
        <v>39062</v>
      </c>
      <c r="L3" s="126" t="str">
        <f>IFERROR(VLOOKUP(D3,DB!A:I,9,0),"")</f>
        <v>Latis</v>
      </c>
    </row>
    <row r="4" spans="1:16" ht="15" customHeight="1">
      <c r="A4" s="124" t="s">
        <v>39063</v>
      </c>
      <c r="B4" s="124" t="str">
        <f>IFERROR(VLOOKUP(D4,DB!A:K,11,0),"")</f>
        <v>R4</v>
      </c>
      <c r="C4" s="125">
        <v>1</v>
      </c>
      <c r="D4" s="126" t="s">
        <v>35910</v>
      </c>
      <c r="E4" s="101" t="s">
        <v>38964</v>
      </c>
      <c r="F4" s="128">
        <v>45948.001273148147</v>
      </c>
      <c r="G4" s="129">
        <f ca="1">IFERROR(NOW()-F4,"")</f>
        <v>0.12007349537452683</v>
      </c>
      <c r="H4" s="128">
        <v>45947.995509259257</v>
      </c>
      <c r="I4" s="124" t="str">
        <f>IFERROR(VLOOKUP(D4,DB!A:F,6,0),"")</f>
        <v>Generator-SG</v>
      </c>
      <c r="J4" s="124" t="str">
        <f>IFERROR(VLOOKUP(D4,DB!A:G,7,0),"")</f>
        <v>Dead</v>
      </c>
      <c r="K4" s="130" t="s">
        <v>39064</v>
      </c>
      <c r="L4" s="126" t="str">
        <f>IFERROR(VLOOKUP(D4,DB!A:I,9,0),"")</f>
        <v>Latis</v>
      </c>
    </row>
    <row r="5" spans="1:16" ht="15" customHeight="1">
      <c r="A5" s="124" t="s">
        <v>39065</v>
      </c>
      <c r="B5" s="124" t="str">
        <f>IFERROR(VLOOKUP(D5,DB!A:K,11,0),"")</f>
        <v>R4</v>
      </c>
      <c r="C5" s="125">
        <v>1</v>
      </c>
      <c r="D5" s="96" t="s">
        <v>24605</v>
      </c>
      <c r="E5" s="101" t="s">
        <v>39047</v>
      </c>
      <c r="F5" s="128">
        <v>45948.094629629632</v>
      </c>
      <c r="G5" s="129">
        <f ca="1">IFERROR(NOW()-F5,"")</f>
        <v>2.6717013890447561E-2</v>
      </c>
      <c r="H5" s="128">
        <v>45948.088518518518</v>
      </c>
      <c r="I5" s="124" t="str">
        <f>IFERROR(VLOOKUP(D5,DB!A:F,6,0),"")</f>
        <v>SCECO</v>
      </c>
      <c r="J5" s="124" t="str">
        <f>IFERROR(VLOOKUP(D5,DB!A:G,7,0),"")</f>
        <v>Dead</v>
      </c>
      <c r="K5" s="130" t="s">
        <v>39066</v>
      </c>
      <c r="L5" s="126" t="str">
        <f>IFERROR(VLOOKUP(D5,DB!A:I,9,0),"")</f>
        <v>Latis</v>
      </c>
    </row>
    <row r="6" spans="1:16" ht="15" customHeight="1">
      <c r="A6" s="124"/>
      <c r="B6" s="124" t="str">
        <f>IFERROR(VLOOKUP(D6,DB!A:K,11,0),"")</f>
        <v/>
      </c>
      <c r="C6" s="125"/>
      <c r="D6" s="126"/>
      <c r="E6" s="101"/>
      <c r="F6" s="128"/>
      <c r="G6" s="129">
        <f ca="1">IFERROR(NOW()-F6,"")</f>
        <v>45948.121346643522</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45948.121346643522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45948.121346643522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45948.121346643522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45948.121346643522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45948.121346643522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45948.121346643522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45948.121346643522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45948.121346643522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45948.121346643522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45948.121346643522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45948.121346643522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45948.121346643522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45948.121346643522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45948.121346643522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45948.121346643522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45948.121346643522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45948.121346643522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45948.121346643522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45948.121346643522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45948.121346643522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45948.121346643522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45948.121346643522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45948.121346643522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45948.121346643522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45948.121346643522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45948.121346643522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45948.121346643522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45948.121346643522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45948.121346643522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45948.121346643522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45948.121346643522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45948.121346643522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45948.121346643522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45948.121346643522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45948.121346643522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45948.121346643522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45948.121346643522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45948.121346643522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45948.121346643522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45948.121346643522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45948.121346643522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45948.121346643522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45948.121346643522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45948.121346643522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45948.121346643522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45948.121346643522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45948.121346643522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45948.121346643522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45948.121346643522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45948.121346643522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45948.121346643522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45948.121346643522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45948.121346643522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45948.121346643522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45948.121346643522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45948.121346643522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45948.121346643522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45948.121346643522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45948.121346643522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45948.121346643522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45948.121346643522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45948.121346643522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45948.121346643522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45948.121346643522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45948.121346643522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45948.121346643522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45948.121346643522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45948.121346643522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45948.121346643522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45948.121346643522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45948.121346643522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45948.121346643522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45948.121346643522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45948.121346643522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45948.121346643522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45948.121346643522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45948.121346643522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45948.121346643522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45948.121346643522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45948.121346643522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45948.121346643522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45948.121346643522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45948.121346643522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45948.121346643522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45948.121346643522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45948.121346643522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45948.121346643522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45948.121346643522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45948.121346643522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45948.121346643522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45948.121346643522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45948.121346643522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45948.121346643522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45948.121346643522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45948.121346643522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45948.121346643522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45948.121346643522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45948.121346643522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45948.121346643522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45948.121346643522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45948.121346643522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45948.121346643522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45948.121346643522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45948.121346643522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45948.121346643522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45948.121346643522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45948.121346643522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45948.121346643522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45948.121346643522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45948.121346643522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45948.121346643522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45948.121346643522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45948.121346643522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45948.121346643522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45948.121346643522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45948.121346643522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45948.121346643522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45948.121346643522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45948.121346643522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45948.121346643522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45948.121346643522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45948.121346643522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45948.121346643522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45948.121346643522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45948.121346643522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45948.121346643522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45948.121346643522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45948.121346643522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45948.121346643522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45948.121346643522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45948.121346643522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45948.121346643522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45948.121346643522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45948.121346643522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45948.121346643522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45948.121346643522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45948.121346643522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45948.121346643522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45948.121346643522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45948.121346643522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45948.121346643522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45948.121346643522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45948.121346643522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45948.121346643522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45948.121346643522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45948.121346643522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45948.121346643522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45948.121346643522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45948.121346643522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45948.121346643522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45948.121346643522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45948.121346643522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45948.121346643522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45948.121346643522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45948.121346643522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45948.121346643522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45948.121346643522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45948.121346643522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45948.121346643522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45948.121346643522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45948.121346643522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45948.121346643522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45948.121346643522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45948.121346643522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45948.121346643522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45948.121346643522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45948.121346643522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45948.121346643522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45948.121346643522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45948.121346643522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45948.121346643522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45948.121346643522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45948.121346643522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45948.121346643522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45948.121346643522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45948.121346643522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45948.121346643522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45948.121346643522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45948.121346643522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45948.121346643522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45948.121346643522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45948.121346643522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45948.121346643522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45948.121346643522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45948.121346643522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45948.121346643522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45948.121346643522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45948.121346643522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45948.121346643522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45948.121346643522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45948.121346643522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45948.121346643522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45948.121346643522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45948.121346643522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45948.121346643522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45948.121346643522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45948.121346643522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45948.121346643522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45948.121346643522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45948.121346643522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45948.121346643522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45948.121346643522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45948.121346643522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45948.121346643522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45948.121346643522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45948.121346643522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45948.121346643522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45948.121346643522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45948.121346643522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45948.121346643522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45948.121346643522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45948.121346643522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45948.121346643522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45948.121346643522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45948.121346643522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45948.121346643522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45948.121346643522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45948.121346643522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45948.121346643522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45948.121346643522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45948.121346643522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45948.121346643522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45948.121346643522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45948.121346643522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45948.121346643522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45948.121346643522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45948.121346643522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45948.121346643522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45948.121346643522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45948.121346643522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45948.121346643522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45948.121346643522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45948.121346643522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45948.121346643522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45948.121346643522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45948.121346643522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45948.121346643522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45948.121346643522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45948.121346643522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45948.121346643522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45948.121346643522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45948.121346643522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45948.121346643522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45948.121346643522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45948.121346643522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45948.121346643522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45948.121346643522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45948.121346643522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45948.121346643522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45948.121346643522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45948.121346643522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45948.121346643522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45948.121346643522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45948.121346643522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45948.121346643522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45948.121346643522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45948.121346643522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45948.121346643522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45948.121346643522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45948.121346643522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45948.121346643522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45948.121346643522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45948.121346643522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45948.121346643522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45948.121346643522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45948.121346643522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45948.121346643522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45948.121346643522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45948.121346643522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45948.121346643522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45948.121346643522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45948.121346643522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45948.121346643522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45948.121346643522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45948.121346643522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45948.121346643522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45948.121346643522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45948.121346643522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45948.121346643522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45948.121346643522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45948.121346643522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45948.121346643522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45948.121346643522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45948.121346643522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45948.121346643522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45948.121346643522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45948.121346643522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45948.121346643522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45948.121346643522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45948.121346643522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45948.121346643522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45948.121346643522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45948.121346643522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45948.121346643522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45948.121346643522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45948.121346643522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45948.121346643522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45948.121346643522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45948.121346643522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45948.121346643522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45948.121346643522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45948.121346643522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45948.121346643522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45948.121346643522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45948.121346643522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45948.121346643522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45948.121346643522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45948.121346643522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45948.121346643522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45948.121346643522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45948.121346643522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45948.121346643522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45948.121346643522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45948.121346643522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45948.121346643522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45948.121346643522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45948.121346643522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45948.121346643522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45948.121346643522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45948.121346643522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45948.121346643522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45948.121346643522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45948.121346643522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45948.121346643522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45948.121346643522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45948.121346643522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45948.121346643522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45948.121346643522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45948.121346643522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45948.121346643522</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45948.121346643522</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45948.121346643522</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56.289286458333663</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39047</v>
      </c>
      <c r="F3" s="38">
        <v>45926.188877314817</v>
      </c>
      <c r="G3" s="154">
        <f t="shared" ref="G3" ca="1" si="0">IFERROR(NOW()-F3,"")</f>
        <v>21.932469328705338</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3.3497725694469409</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39047</v>
      </c>
      <c r="F5" s="38">
        <v>45947.497812499998</v>
      </c>
      <c r="G5" s="39">
        <f t="shared" ref="G5:G13" ca="1" si="2">IFERROR(NOW()-F5,"")</f>
        <v>0.6235341435240116</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123"/>
      <c r="E6" s="37"/>
      <c r="F6" s="38"/>
      <c r="G6" s="39">
        <f t="shared" ca="1" si="2"/>
        <v>45948.121346643522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45948.121346643522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45948.121346643522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45948.121346643522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45948.121346643522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45948.121346643522</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45948.121346643522</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45948.121346643522</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45948.121346643522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45948.121346643522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45948.121346643522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45948.121346643522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45948.121346643522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45948.121346643522</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45948.121346643522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45948.121346643522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45948.121346643522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45948.121346643522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45948.121346643522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45948.121346643522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45948.121346643522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45948.121346643522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45948.121346643522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45948.121346643522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45948.121346643522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45948.121346643522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45948.121346643522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45948.121346643522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45948.121346643522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45948.121346643522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45948.121346643522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45948.121346643522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45948.121346643522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45948.121346643522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45948.121346643522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45948.121346643522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45948.121346643522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45948.121346643522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45948.121346643522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45948.121346643522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45948.121346643522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45948.121346643522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45948.121346643522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45948.121346643522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45948.121346643522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45948.121346643522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45948.121346643522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45948.121346643522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45948.121346643522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45948.121346643522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45948.121346643522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45948.121346643522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45948.121346643522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45948.121346643522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45948.121346643522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45948.121346643522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45948.121346643522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45948.121346643522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45948.121346643522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45948.121346643522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45948.121346643522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45948.121346643522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45948.121346643522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45948.121346643522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45948.121346643522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45948.121346643522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45948.121346643522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45948.121346643522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45948.121346643522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45948.121346643522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45948.121346643522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45948.121346643522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45948.121346643522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45948.121346643522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45948.121346643522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45948.121346643522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45948.121346643522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45948.121346643522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45948.121346643522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45948.121346643522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45948.121346643522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45948.121346643522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45948.121346643522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45948.121346643522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45948.121346643522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45948.121346643522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45948.121346643522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45948.121346643522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45948.121346643522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45948.121346643522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45948.121346643522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45948.121346643522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45948.121346643522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45948.121346643522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45948.121346643522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45948.121346643522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45948.121346643522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45948.121346643522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45948.121346643522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45948.121346643522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45948.121346643522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45948.121346643522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45948.121346643522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45948.121346643522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45948.121346643522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45948.121346643522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45948.121346643522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45948.121346643522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45948.121346643522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45948.121346643522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45948.121346643522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45948.121346643522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45948.121346643522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45948.121346643522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45948.121346643522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45948.121346643522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45948.121346643522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45948.121346643522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45948.121346643522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45948.121346643522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45948.121346643522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45948.121346643522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45948.121346643522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45948.121346643522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45948.121346643522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45948.121346643522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45948.121346643522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45948.121346643522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45948.121346643522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45948.121346643522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45948.121346643522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45948.121346643522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45948.121346643522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45948.121346643522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45948.121346643522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45948.121346643522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45948.121346643522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45948.121346643522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45948.121346643522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45948.121346643522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45948.121346643522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45948.121346643522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45948.121346643522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45948.121346643522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45948.121346643522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45948.121346643522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45948.121346643522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45948.121346643522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45948.121346643522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45948.121346643522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45948.121346643522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45948.121346643522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45948.121346643522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45948.121346643522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45948.121346643522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45948.121346643522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45948.121346643522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45948.121346643522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45948.121346643522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45948.121346643522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45948.121346643522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45948.121346643522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45948.121346643522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45948.121346643522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45948.121346643522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45948.121346643522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45948.121346643522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45948.121346643522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45948.121346643522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45948.121346643522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45948.121346643522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45948.121346643522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45948.121346643522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45948.121346643522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45948.121346643522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45948.121346643522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45948.121346643522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45948.121346643522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45948.121346643522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45948.121346643522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45948.121346643522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45948.121346643522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45948.121346643522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45948.121346643522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45948.121346643522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45948.121346643522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45948.121346643522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45948.121346643522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45948.121346643522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45948.121346643522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45948.121346643522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45948.121346643522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45948.121346643522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45948.121346643522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45948.121346643522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45948.121346643522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45948.121346643522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45948.121346643522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45948.121346643522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45948.121346643522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45948.121346643522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45948.121346643522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45948.121346643522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45948.121346643522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45948.121346643522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45948.121346643522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45948.121346643522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45948.121346643522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45948.121346643522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45948.121346643522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45948.121346643522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45948.121346643522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45948.121346643522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45948.121346643522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45948.121346643522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45948.121346643522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45948.121346643522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45948.121346643522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45948.121346643522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45948.121346643522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45948.121346643522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45948.121346643522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45948.121346643522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45948.121346643522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45948.121346643522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45948.121346643522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45948.121346643522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45948.121346643522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45948.121346643522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45948.121346643522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45948.121346643522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45948.121346643522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45948.121346643522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45948.121346643522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45948.121346643522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45948.121346643522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45948.121346643522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45948.121346643522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45948.121346643522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45948.121346643522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45948.121346643522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45948.121346643522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45948.121346643522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45948.121346643522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45948.121346643522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45948.121346643522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45948.121346643522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45948.121346643522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45948.121346643522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45948.121346643522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45948.121346643522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45948.121346643522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45948.121346643522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45948.121346643522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45948.121346643522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45948.121346643522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45948.121346643522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45948.121346643522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45948.121346643522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45948.121346643522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45948.121346643522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45948.121346643522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45948.121346643522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45948.121346643522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45948.121346643522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45948.121346643522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45948.121346643522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45948.121346643522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45948.121346643522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45948.121346643522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45948.121346643522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45948.121346643522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45948.121346643522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45948.121346643522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45948.121346643522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45948.121346643522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45948.121346643522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45948.121346643522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45948.121346643522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45948.121346643522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45948.121346643522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45948.121346643522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45948.121346643522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45948.121346643522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45948.121346643522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45948.121346643522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45948.121346643522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45948.121346643522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45948.121346643522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45948.121346643522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45948.121346643522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45948.121346643522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45948.121346643522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45948.121346643522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45948.121346643522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45948.121346643522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45948.121346643522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45948.121346643522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45948.121346643522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45948.121346643522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45948.121346643522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45948.121346643522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45948.121346643522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45948.121346643522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45948.121346643522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45948.121346643522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45948.121346643522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45948.121346643522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45948.121346643522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45948.121346643522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45948.121346643522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45948.121346643522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45948.121346643522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45948.121346643522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45948.121346643522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45948.121346643522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45948.121346643522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45948.121346643522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45948.121346643522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45948.121346643522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45948.121346643522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45948.121346643522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45948.121346643522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45948.121346643522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45948.121346643522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45948.121346643522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45948.121346643522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45948.121346643522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45948.121346643522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45948.121346643522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45948.121346643522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45948.121346643522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45948.121346643522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45948.121346643522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45948.121346643522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45948.121346643522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45948.121346643522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45948.121346643522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45948.121346643522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45948.121346643522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45948.121346643522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45948.121346643522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45948.121346643522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45948.121346643522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45948.121346643522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45948.121346643522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45948.121346643522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45948.121346643522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45948.121346643522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45948.121346643522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45948.121346643522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45948.121346643522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45948.121346643522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45948.121346643522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45948.121346643522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45948.121346643522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45948.121346643522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45948.121346643522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45948.121346643522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45948.121346643522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45948.121346643522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45948.121346643522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45948.121346643522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45948.121346643522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45948.121346643522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45948.121346643522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45948.121346643522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45948.121346643522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45948.121346643522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45948.121346643522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45948.121346643522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45948.121346643522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45948.121346643522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45948.121346643522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45948.121346643522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45948.121346643522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45948.121346643522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45948.121346643522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45948.121346643522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45948.121346643522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45948.121346643522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45948.121346643522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45948.121346643522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45948.121346643522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45948.121346643522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45948.121346643522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45948.121346643522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45948.121346643522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45948.121346643522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45948.121346643522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45948.121346643522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45948.121346643522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45948.121346643522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45948.121346643522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45948.121346643522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45948.121346643522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45948.121346643522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45948.121346643522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45948.121346643522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45948.121346643522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45948.121346643522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45948.121346643522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45948.121346643522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45948.121346643522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45948.121346643522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45948.121346643522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45948.121346643522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45948.121346643522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45948.121346643522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45948.121346643522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45948.121346643522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45948.121346643522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45948.121346643522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45948.121346643522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45948.121346643522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45948.121346643522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45948.121346643522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45948.121346643522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45948.121346643522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45948.121346643522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45948.121346643522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45948.121346643522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45948.121346643522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45948.121346643522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45948.121346643522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45948.121346643522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45948.121346643522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45948.121346643522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45948.121346643522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45948.121346643522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45948.121346643522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45948.121346643522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45948.121346643522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45948.121346643522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45948.121346643522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45948.121346643522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45948.121346643522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45948.121346643522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45948.121346643522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45948.121346643522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45948.121346643522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45948.121346643522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45948.121346643522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45948.121346643522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45948.121346643522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45948.121346643522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45948.121346643522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45948.121346643522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45948.121346643522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45948.121346643522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45948.121346643522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45948.121346643522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45948.121346643522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45948.121346643522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45948.121346643522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45948.121346643522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45948.121346643522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45948.121346643522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45948.121346643522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45948.121346643522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45948.121346643522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45948.121346643522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45948.121346643522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45948.121346643522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45948.121346643522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45948.121346643522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45948.121346643522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45948.121346643522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45948.121346643522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45948.121346643522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45948.121346643522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45948.121346643522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45948.121346643522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45948.121346643522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45948.121346643522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45948.121346643522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45948.121346643522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45948.121346643522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45948.121346643522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45948.121346643522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45948.121346643522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45948.121346643522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45948.121346643522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45948.121346643522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45948.121346643522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45948.121346643522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45948.121346643522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45948.121346643522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45948.121346643522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45948.121346643522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45948.121346643522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45948.121346643522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45948.121346643522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45948.121346643522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45948.121346643522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45948.121346643522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45948.121346643522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45948.121346643522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45948.121346643522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45948.121346643522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45948.121346643522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45948.121346643522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45948.121346643522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45948.121346643522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45948.121346643522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45948.121346643522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45948.121346643522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45948.121346643522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45948.121346643522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45948.121346643522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45948.121346643522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45948.121346643522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45948.121346643522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45948.121346643522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45948.121346643522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45948.121346643522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45948.121346643522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45948.121346643522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45948.121346643522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45948.121346643522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45948.121346643522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45948.121346643522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45948.121346643522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45948.121346643522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45948.121346643522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45948.121346643522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45948.121346643522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45948.121346643522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45948.121346643522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45948.121346643522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45948.121346643522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45948.121346643522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45948.121346643522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45948.121346643522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45948.121346643522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45948.121346643522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45948.121346643522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45948.121346643522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45948.121346643522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45948.121346643522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45948.121346643522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45948.121346643522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45948.121346643522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45948.121346643522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45948.121346643522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45948.121346643522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45948.121346643522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45948.121346643522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45948.121346643522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45948.121346643522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45948.121346643522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45948.121346643522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45948.121346643522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45948.121346643522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45948.121346643522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45948.121346643522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45948.121346643522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45948.121346643522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45948.121346643522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45948.121346643522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45948.121346643522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45948.121346643522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45948.121346643522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45948.121346643522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45948.121346643522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45948.121346643522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45948.121346643522</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45948.121346643522</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F7" sqref="F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21.348499421299493</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8.5922841435240116</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38964</v>
      </c>
      <c r="F4" s="149">
        <v>45948.076863425929</v>
      </c>
      <c r="G4" s="148">
        <f ca="1">IFERROR(NOW()-F4,"-")</f>
        <v>4.4483217592642177E-2</v>
      </c>
      <c r="H4" s="149">
        <v>45948.058831018519</v>
      </c>
      <c r="I4" s="145" t="str">
        <f>IFERROR(VLOOKUP(D4,DB!A:F,6,0),"")</f>
        <v>SCECO</v>
      </c>
      <c r="J4" s="145" t="str">
        <f>IFERROR(VLOOKUP(D4,DB!A:G,7,0),"")</f>
        <v>Dead+No BB Design</v>
      </c>
      <c r="K4" s="145" t="s">
        <v>39081</v>
      </c>
      <c r="L4" s="145" t="str">
        <f>IFERROR(VLOOKUP(D4,DB!A:I,9,0),"")</f>
        <v>Latis</v>
      </c>
    </row>
    <row r="5" spans="1:16383" ht="31.5" customHeight="1">
      <c r="A5" s="107"/>
      <c r="B5" s="106" t="str">
        <f>IFERROR(VLOOKUP(D5,DB!A:K,11,0),"")</f>
        <v/>
      </c>
      <c r="C5" s="108"/>
      <c r="D5" s="106"/>
      <c r="E5" s="109"/>
      <c r="F5" s="110"/>
      <c r="G5" s="78">
        <f ca="1">IFERROR(NOW()-F5,"-")</f>
        <v>45948.121346643522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45948.121346643522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45948.121346643522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45948.121346643522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45948.121346643522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45948.121346643522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45948.121346643522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45948.121346643522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45948.121346643522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45948.121346643522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45948.121346643522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45948.121346643522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45948.121346643522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45948.121346643522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45948.121346643522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45948.121346643522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45948.121346643522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45948.121346643522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45948.121346643522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45948.121346643522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45948.121346643522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45948.121346643522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45948.121346643522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45948.121346643522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45948.121346643522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45948.121346643522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45948.121346643522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45948.121346643522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45948.121346643522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45948.121346643522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45948.121346643522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45948.121346643522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45948.121346643522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45948.121346643522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45948.121346643522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45948.121346643522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45948.121346643522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45948.121346643522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45948.121346643522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45948.121346643522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45948.121346643522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45948.121346643522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45948.121346643522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45948.121346643522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45948.121346643522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45948.121346643522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45948.121346643522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45948.121346643522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45948.121346643522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45948.121346643522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45948.121346643522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45948.121346643522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45948.121346643522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45948.121346643522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45948.121346643522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45948.121346643522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45948.121346643522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45948.121346643522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45948.121346643522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45948.121346643522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45948.121346643522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45948.121346643522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45948.121346643522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45948.121346643522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45948.121346643522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45948.121346643522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45948.121346643522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45948.121346643522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45948.121346643522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45948.121346643522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45948.121346643522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45948.121346643522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45948.121346643522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45948.121346643522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45948.121346643522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45948.121346643522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45948.121346643522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45948.121346643522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45948.121346643522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45948.121346643522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45948.121346643522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45948.121346643522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45948.121346643522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45948.121346643522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45948.121346643522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45948.121346643522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45948.121346643522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45948.121346643522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45948.121346643522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45948.121346643522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45948.121346643522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45948.121346643522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45948.121346643522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45948.121346643522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45948.121346643522</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2025-10-17T23:57:12Z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