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48" documentId="13_ncr:1_{F6CB121F-512D-4AA6-A0C1-0FB36C537598}" xr6:coauthVersionLast="47" xr6:coauthVersionMax="47" xr10:uidLastSave="{F4BB13DB-A4BB-4688-AA40-7BFDD1805C0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9" i="5"/>
  <c r="J9" i="5"/>
  <c r="I9" i="5"/>
  <c r="G9" i="5"/>
  <c r="B9"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I13" i="6"/>
  <c r="J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<sst xmlns="http://schemas.openxmlformats.org/spreadsheetml/2006/main" count="178585" uniqueCount="39073">
  <si>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</si>
  <si>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</si>
  <si>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</si>
  <si>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</si>
  <si>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</si>
  <si>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</si>
  <si>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</si>
  <si>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</si>
  <si>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</si>
  <si>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</si>
  <si>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</si>
  <si>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</si>
  <si>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</si>
  <si>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</si>
  <si>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</si>
  <si>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</si>
  <si>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</si>
  <si>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</si>
  <si>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</si>
  <si>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</si>
  <si>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</si>
  <si>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</si>
  <si>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</si>
  <si>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</si>
  <si>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</si>
  <si>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</si>
  <si>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</si>
  <si>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</si>
  <si>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</si>
  <si>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</si>
  <si>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</si>
  <si>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</si>
  <si>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</si>
  <si>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</si>
  <si>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</si>
  <si>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</si>
  <si>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</si>
  <si>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</si>
  <si>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</si>
  <si>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</si>
  <si>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</si>
  <si>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</si>
  <si>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</si>
  <si>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</si>
  <si>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</si>
  <si>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</si>
  <si>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</si>
  <si>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</si>
  <si>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</si>
  <si>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</si>
  <si>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</si>
  <si>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</si>
  <si>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</si>
  <si>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</si>
  <si>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</si>
  <si>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</si>
  <si>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</si>
  <si>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</si>
  <si>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</si>
  <si>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</si>
  <si>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</si>
  <si>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</si>
  <si>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</si>
  <si>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</si>
  <si>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</si>
  <si>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</si>
  <si>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</si>
  <si>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</si>
  <si>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</si>
  <si>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</si>
  <si>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</si>
  <si>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</si>
  <si>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</si>
  <si>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</si>
  <si>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</si>
  <si>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</si>
  <si>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</si>
  <si>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</si>
  <si>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</si>
  <si>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</si>
  <si>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</si>
  <si>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</si>
  <si>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</si>
  <si>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</si>
  <si>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</si>
  <si>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</si>
  <si>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</si>
  <si>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</si>
  <si>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</si>
  <si>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</si>
  <si>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</si>
  <si>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</si>
  <si>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</si>
  <si>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</si>
  <si>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</si>
  <si>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</si>
  <si>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</si>
  <si>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</si>
  <si>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</si>
  <si>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</si>
  <si>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</si>
  <si>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</si>
  <si>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</si>
  <si>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</si>
  <si>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</si>
  <si>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</si>
  <si>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</si>
  <si>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</si>
  <si>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</si>
  <si>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</si>
  <si>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</si>
  <si>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</si>
  <si>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</si>
  <si>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</si>
  <si>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</si>
  <si>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</si>
  <si>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</si>
  <si>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</si>
  <si>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</si>
  <si>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</si>
  <si>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</si>
  <si>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</si>
  <si>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</si>
  <si>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</si>
  <si>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</si>
  <si>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</si>
  <si>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</si>
  <si>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</si>
  <si>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</si>
  <si>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</si>
  <si>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</si>
  <si>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</si>
  <si>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</si>
  <si>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</si>
  <si>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</si>
  <si>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</si>
  <si>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</si>
  <si>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</si>
  <si>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</si>
  <si>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</si>
  <si>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</si>
  <si>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</si>
  <si>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</si>
  <si>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</si>
  <si>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</si>
  <si>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</si>
  <si>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</si>
  <si>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</si>
  <si>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</si>
  <si>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</si>
  <si>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</si>
  <si>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</si>
  <si>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</si>
  <si>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</si>
  <si>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</si>
  <si>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</si>
  <si>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</si>
  <si>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</si>
  <si>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</si>
  <si>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</si>
  <si>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</si>
  <si>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</si>
  <si>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</si>
  <si>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</si>
  <si>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</si>
  <si>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</si>
  <si>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</si>
  <si>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</si>
  <si>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</si>
  <si>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</si>
  <si>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</si>
  <si>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</si>
  <si>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</si>
  <si>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</si>
  <si>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</si>
  <si>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</si>
  <si>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</si>
  <si>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</si>
  <si>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</si>
  <si>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</si>
  <si>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</si>
  <si>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</si>
  <si>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</si>
  <si>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</si>
  <si>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</si>
  <si>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</si>
  <si>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</si>
  <si>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</si>
  <si>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</si>
  <si>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</si>
  <si>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</si>
  <si>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</si>
  <si>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</si>
  <si>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</si>
  <si>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</si>
  <si>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</si>
  <si>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</si>
  <si>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</si>
  <si>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</si>
  <si>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</si>
  <si>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</si>
  <si>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</si>
  <si>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</si>
  <si>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</si>
  <si>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</si>
  <si>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</si>
  <si>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</si>
  <si>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</si>
  <si>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</si>
  <si>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</si>
  <si>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</si>
  <si>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</si>
  <si>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</si>
  <si>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</si>
  <si>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</si>
  <si>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</si>
  <si>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</si>
  <si>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</si>
  <si>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</si>
  <si>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</si>
  <si>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</si>
  <si>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</si>
  <si>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</si>
  <si>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</si>
  <si>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</si>
  <si>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</si>
  <si>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</si>
  <si>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</si>
  <si>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</si>
  <si>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</si>
  <si>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</si>
  <si>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</si>
  <si>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</si>
  <si>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</si>
  <si>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</si>
  <si>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</si>
  <si>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</si>
  <si>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</si>
  <si>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</si>
  <si>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</si>
  <si>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</si>
  <si>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</si>
  <si>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</si>
  <si>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</si>
  <si>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</si>
  <si>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</si>
  <si>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</si>
  <si>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</si>
  <si>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</si>
  <si>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</si>
  <si>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</si>
  <si>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</si>
  <si>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</si>
  <si>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</si>
  <si>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</si>
  <si>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</si>
  <si>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</si>
  <si>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</si>
  <si>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</si>
  <si>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</si>
  <si>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</si>
  <si>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</si>
  <si>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</si>
  <si>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</si>
  <si>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</si>
  <si>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</si>
  <si>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</si>
  <si>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</si>
  <si>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</si>
  <si>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</si>
  <si>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</si>
  <si>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</si>
  <si>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</si>
  <si>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</si>
  <si>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</si>
  <si>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</si>
  <si>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</si>
  <si>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</si>
  <si>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</si>
  <si>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</si>
  <si>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</si>
  <si>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</si>
  <si>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</si>
  <si>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</si>
  <si>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</si>
  <si>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</si>
  <si>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</si>
  <si>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</si>
  <si>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</si>
  <si>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</si>
  <si>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</si>
  <si>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</si>
  <si>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</si>
  <si>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</si>
  <si>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</si>
  <si>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</si>
  <si>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</si>
  <si>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</si>
  <si>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</si>
  <si>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</si>
  <si>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</si>
  <si>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</si>
  <si>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</si>
  <si>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</si>
  <si>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</si>
  <si>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</si>
  <si>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</si>
  <si>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</si>
  <si>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</si>
  <si>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</si>
  <si>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</si>
  <si>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</si>
  <si>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</si>
  <si>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</si>
  <si>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</si>
  <si>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</si>
  <si>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</si>
  <si>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</si>
  <si>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</si>
  <si>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</si>
  <si>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</si>
  <si>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</si>
  <si>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</si>
  <si>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</si>
  <si>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</si>
  <si>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</si>
  <si>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</si>
  <si>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</si>
  <si>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</si>
  <si>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</si>
  <si>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</si>
  <si>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</si>
  <si>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</si>
  <si>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</si>
  <si>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</si>
  <si>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</si>
  <si>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</si>
  <si>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</si>
  <si>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</si>
  <si>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</si>
  <si>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</si>
  <si>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</si>
  <si>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</si>
  <si>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</si>
  <si>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</si>
  <si>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</si>
  <si>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</si>
  <si>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</si>
  <si>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</si>
  <si>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</si>
  <si>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</si>
  <si>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</si>
  <si>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</si>
  <si>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</si>
  <si>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</si>
  <si>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</si>
  <si>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</si>
  <si>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</si>
  <si>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</si>
  <si>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</si>
  <si>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</si>
  <si>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</si>
  <si>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</si>
  <si>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</si>
  <si>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</si>
  <si>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</si>
  <si>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</si>
  <si>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</si>
  <si>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</si>
  <si>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</si>
  <si>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</si>
  <si>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</si>
  <si>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</si>
  <si>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</si>
  <si>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</si>
  <si>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</si>
  <si>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</si>
  <si>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</si>
  <si>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</si>
  <si>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</si>
  <si>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</si>
  <si>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</si>
  <si>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</si>
  <si>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</si>
  <si>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</si>
  <si>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</si>
  <si>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</si>
  <si>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</si>
  <si>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</si>
  <si>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</si>
  <si>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</si>
  <si>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</si>
  <si>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</si>
  <si>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</si>
  <si>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</si>
  <si>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</si>
  <si>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</si>
  <si>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</si>
  <si>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</si>
  <si>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</si>
  <si>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</si>
  <si>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</si>
  <si>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</si>
  <si>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</si>
  <si>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</si>
  <si>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</si>
  <si>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</si>
  <si>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</si>
  <si>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</si>
  <si>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</si>
  <si>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</si>
  <si>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</si>
  <si>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</si>
  <si>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</si>
  <si>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</si>
  <si>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</si>
  <si>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</si>
  <si>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</si>
  <si>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</si>
  <si>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</si>
  <si>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</si>
  <si>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</si>
  <si>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</si>
  <si>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</si>
  <si>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</si>
  <si>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</si>
  <si>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</si>
  <si>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</si>
  <si>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</si>
  <si>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</si>
  <si>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</si>
  <si>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</si>
  <si>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</si>
  <si>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</si>
  <si>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</si>
  <si>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</si>
  <si>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</si>
  <si>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</si>
  <si>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</si>
  <si>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</si>
  <si>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</si>
  <si>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</si>
  <si>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</si>
  <si>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</si>
  <si>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</si>
  <si>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</si>
  <si>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</si>
  <si>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</si>
  <si>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</si>
  <si>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</si>
  <si>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</si>
  <si>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</si>
  <si>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</si>
  <si>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</si>
  <si>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</si>
  <si>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</si>
  <si>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</si>
  <si>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</si>
  <si>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</si>
  <si>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</si>
  <si>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</si>
  <si>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</si>
  <si>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</si>
  <si>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</si>
  <si>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</si>
  <si>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</si>
  <si>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</si>
  <si>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</si>
  <si>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</si>
  <si>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</si>
  <si>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</si>
  <si>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</si>
  <si>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</si>
  <si>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</si>
  <si>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</si>
  <si>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</si>
  <si>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</si>
  <si>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</si>
  <si>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</si>
  <si>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</si>
  <si>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</si>
  <si>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</si>
  <si>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</si>
  <si>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</si>
  <si>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</si>
  <si>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</si>
  <si>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</si>
  <si>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</si>
  <si>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</si>
  <si>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</si>
  <si>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</si>
  <si>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</si>
  <si>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</si>
  <si>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</si>
  <si>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</si>
  <si>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</si>
  <si>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</si>
  <si>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</si>
  <si>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</si>
  <si>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</si>
  <si>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</si>
  <si>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</si>
  <si>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</si>
  <si>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</si>
  <si>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</si>
  <si>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</si>
  <si>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</si>
  <si>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</si>
  <si>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</si>
  <si>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</si>
  <si>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</si>
  <si>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</si>
  <si>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</si>
  <si>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</si>
  <si>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</si>
  <si>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</si>
  <si>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</si>
  <si>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</si>
  <si>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</si>
  <si>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</si>
  <si>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</si>
  <si>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</si>
  <si>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</si>
  <si>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</si>
  <si>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</si>
  <si>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</si>
  <si>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</si>
  <si>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</si>
  <si>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</si>
  <si>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</si>
  <si>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</si>
  <si>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</si>
  <si>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</si>
  <si>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</si>
  <si>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</si>
  <si>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</si>
  <si>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</si>
  <si>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</si>
  <si>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</si>
  <si>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</si>
  <si>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</si>
  <si>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</si>
  <si>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</si>
  <si>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</si>
  <si>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</si>
  <si>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</si>
  <si>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</si>
  <si>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</si>
  <si>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</si>
  <si>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</si>
  <si>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</si>
  <si>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</si>
  <si>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</si>
  <si>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</si>
  <si>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</si>
  <si>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</si>
  <si>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</si>
  <si>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</si>
  <si>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</si>
  <si>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</si>
  <si>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</si>
  <si>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</si>
  <si>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</si>
  <si>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</si>
  <si>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</si>
  <si>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</si>
  <si>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</si>
  <si>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</si>
  <si>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</si>
  <si>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</si>
  <si>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</si>
  <si>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</si>
  <si>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</si>
  <si>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</si>
  <si>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</si>
  <si>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</si>
  <si>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</si>
  <si>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</si>
  <si>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</si>
  <si>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</si>
  <si>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</si>
  <si>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</si>
  <si>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</si>
  <si>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</si>
  <si>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</si>
  <si>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</si>
  <si>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</si>
  <si>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</si>
  <si>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</si>
  <si>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</si>
  <si>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</si>
  <si>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</si>
  <si>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</si>
  <si>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</si>
  <si>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</si>
  <si>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</si>
  <si>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</si>
  <si>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</si>
  <si>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</si>
  <si>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</si>
  <si>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</si>
  <si>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</si>
  <si>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</si>
  <si>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</si>
  <si>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</si>
  <si>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</si>
  <si>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</si>
  <si>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</si>
  <si>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</si>
  <si>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</si>
  <si>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</si>
  <si>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</si>
  <si>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</si>
  <si>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</si>
  <si>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</si>
  <si>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</si>
  <si>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</si>
  <si>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</si>
  <si>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</si>
  <si>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</si>
  <si>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</si>
  <si>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</si>
  <si>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</si>
  <si>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</si>
  <si>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</si>
  <si>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</si>
  <si>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</si>
  <si>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</si>
  <si>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</si>
  <si>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</si>
  <si>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</si>
  <si>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</si>
  <si>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</si>
  <si>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</si>
  <si>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</si>
  <si>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</si>
  <si>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</si>
  <si>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</si>
  <si>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</si>
  <si>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</si>
  <si>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</si>
  <si>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</si>
  <si>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</si>
  <si>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</si>
  <si>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</si>
  <si>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</si>
  <si>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</si>
  <si>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</si>
  <si>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</si>
  <si>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</si>
  <si>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</si>
  <si>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</si>
  <si>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</si>
  <si>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</si>
  <si>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</si>
  <si>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</si>
  <si>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</si>
  <si>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</si>
  <si>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</si>
  <si>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</si>
  <si>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</si>
  <si>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</si>
  <si>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</si>
  <si>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</si>
  <si>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</si>
  <si>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</si>
  <si>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</si>
  <si>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</si>
  <si>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</si>
  <si>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</si>
  <si>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</si>
  <si>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</si>
  <si>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</si>
  <si>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</si>
  <si>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</si>
  <si>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</si>
  <si>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</si>
  <si>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</si>
  <si>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</si>
  <si>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</si>
  <si>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</si>
  <si>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</si>
  <si>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</si>
  <si>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</si>
  <si>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</si>
  <si>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</si>
  <si>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</si>
  <si>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</si>
  <si>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</si>
  <si>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</si>
  <si>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</si>
  <si>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</si>
  <si>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</si>
  <si>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</si>
  <si>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</si>
  <si>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</si>
  <si>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</si>
  <si>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</si>
  <si>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</si>
  <si>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</si>
  <si>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</si>
  <si>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</si>
  <si>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</si>
  <si>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</si>
  <si>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</si>
  <si>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</si>
  <si>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</si>
  <si>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</si>
  <si>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</si>
  <si>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</si>
  <si>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</si>
  <si>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</si>
  <si>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</si>
  <si>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</si>
  <si>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</si>
  <si>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</si>
  <si>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</si>
  <si>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</si>
  <si>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</si>
  <si>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</si>
  <si>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</si>
  <si>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</si>
  <si>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</si>
  <si>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</si>
  <si>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</si>
  <si>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</si>
  <si>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</si>
  <si>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</si>
  <si>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</si>
  <si>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</si>
  <si>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</si>
  <si>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</si>
  <si>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</si>
  <si>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</si>
  <si>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</si>
  <si>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</si>
  <si>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</si>
  <si>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</si>
  <si>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</si>
  <si>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</si>
  <si>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</si>
  <si>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</si>
  <si>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</si>
  <si>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</si>
  <si>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</si>
  <si>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</si>
  <si>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</si>
  <si>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</si>
  <si>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</si>
  <si>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</si>
  <si>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</si>
  <si>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</si>
  <si>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</si>
  <si>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</si>
  <si>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</si>
  <si>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</si>
  <si>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</si>
  <si>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</si>
  <si>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</si>
  <si>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</si>
  <si>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</si>
  <si>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</si>
  <si>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</si>
  <si>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</si>
  <si>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</si>
  <si>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</si>
  <si>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</si>
  <si>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</si>
  <si>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</si>
  <si>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</si>
  <si>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</si>
  <si>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</si>
  <si>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</si>
  <si>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</si>
  <si>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</si>
  <si>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</si>
  <si>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</si>
  <si>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</si>
  <si>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</si>
  <si>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</si>
  <si>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</si>
  <si>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</si>
  <si>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</si>
  <si>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</si>
  <si>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</si>
  <si>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</si>
  <si>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</si>
  <si>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</si>
  <si>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</si>
  <si>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</si>
  <si>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</si>
  <si>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</si>
  <si>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</si>
  <si>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</si>
  <si>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</si>
  <si>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</si>
  <si>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</si>
  <si>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</si>
  <si>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</si>
  <si>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</si>
  <si>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</si>
  <si>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</si>
  <si>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</si>
  <si>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</si>
  <si>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</si>
  <si>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</si>
  <si>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</si>
  <si>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</si>
  <si>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</si>
  <si>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</si>
  <si>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</si>
  <si>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</si>
  <si>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</si>
  <si>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</si>
  <si>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</si>
  <si>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</si>
  <si>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</si>
  <si>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</si>
  <si>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</si>
  <si>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</si>
  <si>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</si>
  <si>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</si>
  <si>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</si>
  <si>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</si>
  <si>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</si>
  <si>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</si>
  <si>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</si>
  <si>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</si>
  <si>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</si>
  <si>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</si>
  <si>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</si>
  <si>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</si>
  <si>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</si>
  <si>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</si>
  <si>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</si>
  <si>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</si>
  <si>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</si>
  <si>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</si>
  <si>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</si>
  <si>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</si>
  <si>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</si>
  <si>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</si>
  <si>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</si>
  <si>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</si>
  <si>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</si>
  <si>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</si>
  <si>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</si>
  <si>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</si>
  <si>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</si>
  <si>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</si>
  <si>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</si>
  <si>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</si>
  <si>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</si>
  <si>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</si>
  <si>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</si>
  <si>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</si>
  <si>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</si>
  <si>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</si>
  <si>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</si>
  <si>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</si>
  <si>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</si>
  <si>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</si>
  <si>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</si>
  <si>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</si>
  <si>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</si>
  <si>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</si>
  <si>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</si>
  <si>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</si>
  <si>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</si>
  <si>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</si>
  <si>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</si>
  <si>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</si>
  <si>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</si>
  <si>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</si>
  <si>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</si>
  <si>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</si>
  <si>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</si>
  <si>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</si>
  <si>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</si>
  <si>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</si>
  <si>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</si>
  <si>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</si>
  <si>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</si>
  <si>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</si>
  <si>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</si>
  <si>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</si>
  <si>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</si>
  <si>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</si>
  <si>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</si>
  <si>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</si>
  <si>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</si>
  <si>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</si>
  <si>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</si>
  <si>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</si>
  <si>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</si>
  <si>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</si>
  <si>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</si>
  <si>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</si>
  <si>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</si>
  <si>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</si>
  <si>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</si>
  <si>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</si>
  <si>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</si>
  <si>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</si>
  <si>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</si>
  <si>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</si>
  <si>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</si>
  <si>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</si>
  <si>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</si>
  <si>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</si>
  <si>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</si>
  <si>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</si>
  <si>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</si>
  <si>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</si>
  <si>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</si>
  <si>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</si>
  <si>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</si>
  <si>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</si>
  <si>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</si>
  <si>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</si>
  <si>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</si>
  <si>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</si>
  <si>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</si>
  <si>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</si>
  <si>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</si>
  <si>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</si>
  <si>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</si>
  <si>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</si>
  <si>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</si>
  <si>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</si>
  <si>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</si>
  <si>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</si>
  <si>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</si>
  <si>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</si>
  <si>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</si>
  <si>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</si>
  <si>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</si>
  <si>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</si>
  <si>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</si>
  <si>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</si>
  <si>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</si>
  <si>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</si>
  <si>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</si>
  <si>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</si>
  <si>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</si>
  <si>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</si>
  <si>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</si>
  <si>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</si>
  <si>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</si>
  <si>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</si>
  <si>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</si>
  <si>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</si>
  <si>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</si>
  <si>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</si>
  <si>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</si>
  <si>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</si>
  <si>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</si>
  <si>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</si>
  <si>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</si>
  <si>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</si>
  <si>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</si>
  <si>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</si>
  <si>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</si>
  <si>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</si>
  <si>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</si>
  <si>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</si>
  <si>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</si>
  <si>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</si>
  <si>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</si>
  <si>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</si>
  <si>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</si>
  <si>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</si>
  <si>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</si>
  <si>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</si>
  <si>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</si>
  <si>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</si>
  <si>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</si>
  <si>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</si>
  <si>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</si>
  <si>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</si>
  <si>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</si>
  <si>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</si>
  <si>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</si>
  <si>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</si>
  <si>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</si>
  <si>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</si>
  <si>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</si>
  <si>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</si>
  <si>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</si>
  <si>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</si>
  <si>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</si>
  <si>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</si>
  <si>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</si>
  <si>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</si>
  <si>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</si>
  <si>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</si>
  <si>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</si>
  <si>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</si>
  <si>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</si>
  <si>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</si>
  <si>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</si>
  <si>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</si>
  <si>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</si>
  <si>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</si>
  <si>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</si>
  <si>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</si>
  <si>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</si>
  <si>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</si>
  <si>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</si>
  <si>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</si>
  <si>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</si>
  <si>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</si>
  <si>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</si>
  <si>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</si>
  <si>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</si>
  <si>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</si>
  <si>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</si>
  <si>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</si>
  <si>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</si>
  <si>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</si>
  <si>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</si>
  <si>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</si>
  <si>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</si>
  <si>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</si>
  <si>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</si>
  <si>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</si>
  <si>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</si>
  <si>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</si>
  <si>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</si>
  <si>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</si>
  <si>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</si>
  <si>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</si>
  <si>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</si>
  <si>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</si>
  <si>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</si>
  <si>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</si>
  <si>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</si>
  <si>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</si>
  <si>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</si>
  <si>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</si>
  <si>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</si>
  <si>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</si>
  <si>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</si>
  <si>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</si>
  <si>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</si>
  <si>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</si>
  <si>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</si>
  <si>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</si>
  <si>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</si>
  <si>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</si>
  <si>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</si>
  <si>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</si>
  <si>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</si>
  <si>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</si>
  <si>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</si>
  <si>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</si>
  <si>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</si>
  <si>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</si>
  <si>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</si>
  <si>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</si>
  <si>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</si>
  <si>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</si>
  <si>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</si>
  <si>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</si>
  <si>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</si>
  <si>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</si>
  <si>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</si>
  <si>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</si>
  <si>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</si>
  <si>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</si>
  <si>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</si>
  <si>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</si>
  <si>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</si>
  <si>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</si>
  <si>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</si>
  <si>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</si>
  <si>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</si>
  <si>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</si>
  <si>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</si>
  <si>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</si>
  <si>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</si>
  <si>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</si>
  <si>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</si>
  <si>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</si>
  <si>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</si>
  <si>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</si>
  <si>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</si>
  <si>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</si>
  <si>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</si>
  <si>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</si>
  <si>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</si>
  <si>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</si>
  <si>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</si>
  <si>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</si>
  <si>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</si>
  <si>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</si>
  <si>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</si>
  <si>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</si>
  <si>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</si>
  <si>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</si>
  <si>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</si>
  <si>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</si>
  <si>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</si>
  <si>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</si>
  <si>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</si>
  <si>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</si>
  <si>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</si>
  <si>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</si>
  <si>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</si>
  <si>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</si>
  <si>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</si>
  <si>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</si>
  <si>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</si>
  <si>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</si>
  <si>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</si>
  <si>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</si>
  <si>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</si>
  <si>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</si>
  <si>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</si>
  <si>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</si>
  <si>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</si>
  <si>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</si>
  <si>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</si>
  <si>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</si>
  <si>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</si>
  <si>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</si>
  <si>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</si>
  <si>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</si>
  <si>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</si>
  <si>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</si>
  <si>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</si>
  <si>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</si>
  <si>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</si>
  <si>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</si>
  <si>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</si>
  <si>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</si>
  <si>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</si>
  <si>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</si>
  <si>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</si>
  <si>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</si>
  <si>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</si>
  <si>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</si>
  <si>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</si>
  <si>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</si>
  <si>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</si>
  <si>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</si>
  <si>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</si>
  <si>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</si>
  <si>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</si>
  <si>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</si>
  <si>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</si>
  <si>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</si>
  <si>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</si>
  <si>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</si>
  <si>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</si>
  <si>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</si>
  <si>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</si>
  <si>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</si>
  <si>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</si>
  <si>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</si>
  <si>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</si>
  <si>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</si>
  <si>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</si>
  <si>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</si>
  <si>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</si>
  <si>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</si>
  <si>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</si>
  <si>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</si>
  <si>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</si>
  <si>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</si>
  <si>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</si>
  <si>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</si>
  <si>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</si>
  <si>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</si>
  <si>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</si>
  <si>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</si>
  <si>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</si>
  <si>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</si>
  <si>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</si>
  <si>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</si>
  <si>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</si>
  <si>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</si>
  <si>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</si>
  <si>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</si>
  <si>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</si>
  <si>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</si>
  <si>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</si>
  <si>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</si>
  <si>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</si>
  <si>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</si>
  <si>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</si>
  <si>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</si>
  <si>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</si>
  <si>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</si>
  <si>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</si>
  <si>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</si>
  <si>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</si>
  <si>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</si>
  <si>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</si>
  <si>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</si>
  <si>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</si>
  <si>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</si>
  <si>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</si>
  <si>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</si>
  <si>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</si>
  <si>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</si>
  <si>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</si>
  <si>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</si>
  <si>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</si>
  <si>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</si>
  <si>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</si>
  <si>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</si>
  <si>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</si>
  <si>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</si>
  <si>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</si>
  <si>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</si>
  <si>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</si>
  <si>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</si>
  <si>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</si>
  <si>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</si>
  <si>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</si>
  <si>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</si>
  <si>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</si>
  <si>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</si>
  <si>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</si>
  <si>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</si>
  <si>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</si>
  <si>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</si>
  <si>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</si>
  <si>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</si>
  <si>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</si>
  <si>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</si>
  <si>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</si>
  <si>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</si>
  <si>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</si>
  <si>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</si>
  <si>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</si>
  <si>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</si>
  <si>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</si>
  <si>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</si>
  <si>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</si>
  <si>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</si>
  <si>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</si>
  <si>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</si>
  <si>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</si>
  <si>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</si>
  <si>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</si>
  <si>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</si>
  <si>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</si>
  <si>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</si>
  <si>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</si>
  <si>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</si>
  <si>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</si>
  <si>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</si>
  <si>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</si>
  <si>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</si>
  <si>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</si>
  <si>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</si>
  <si>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</si>
  <si>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</si>
  <si>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</si>
  <si>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</si>
  <si>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</si>
  <si>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</si>
  <si>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</si>
  <si>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</si>
  <si>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</si>
  <si>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</si>
  <si>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</si>
  <si>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</si>
  <si>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</si>
  <si>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</si>
  <si>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</si>
  <si>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</si>
  <si>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</si>
  <si>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</si>
  <si>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</si>
  <si>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</si>
  <si>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</si>
  <si>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</si>
  <si>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</si>
  <si>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</si>
  <si>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</si>
  <si>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</si>
  <si>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</si>
  <si>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</si>
  <si>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</si>
  <si>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</si>
  <si>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</si>
  <si>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</si>
  <si>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</si>
  <si>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</si>
  <si>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</si>
  <si>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</si>
  <si>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</si>
  <si>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</si>
  <si>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</si>
  <si>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</si>
  <si>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</si>
  <si>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</si>
  <si>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</si>
  <si>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</si>
  <si>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</si>
  <si>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</si>
  <si>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</si>
  <si>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</si>
  <si>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</si>
  <si>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</si>
  <si>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</si>
  <si>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</si>
  <si>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</si>
  <si>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</si>
  <si>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</si>
  <si>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</si>
  <si>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</si>
  <si>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</si>
  <si>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</si>
  <si>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</si>
  <si>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</si>
  <si>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</si>
  <si>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</si>
  <si>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</si>
  <si>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</si>
  <si>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</si>
  <si>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</si>
  <si>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</si>
  <si>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</si>
  <si>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</si>
  <si>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</si>
  <si>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</si>
  <si>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</si>
  <si>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</si>
  <si>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</si>
  <si>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</si>
  <si>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</si>
  <si>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</si>
  <si>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</si>
  <si>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</si>
  <si>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</si>
  <si>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</si>
  <si>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</si>
  <si>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</si>
  <si>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</si>
  <si>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</si>
  <si>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</si>
  <si>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</si>
  <si>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</si>
  <si>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</si>
  <si>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</si>
  <si>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</si>
  <si>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</si>
  <si>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</si>
  <si>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</si>
  <si>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</si>
  <si>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</si>
  <si>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</si>
  <si>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</si>
  <si>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</si>
  <si>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</si>
  <si>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</si>
  <si>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</si>
  <si>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</si>
  <si>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</si>
  <si>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</si>
  <si>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</si>
  <si>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</si>
  <si>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</si>
  <si>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</si>
  <si>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</si>
  <si>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</si>
  <si>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</si>
  <si>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</si>
  <si>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</si>
  <si>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</si>
  <si>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</si>
  <si>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</si>
  <si>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</si>
  <si>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</si>
  <si>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</si>
  <si>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</si>
  <si>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</si>
  <si>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</si>
  <si>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</si>
  <si>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</si>
  <si>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</si>
  <si>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</si>
  <si>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</si>
  <si>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</si>
  <si>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</si>
  <si>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</si>
  <si>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</si>
  <si>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</si>
  <si>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</si>
  <si>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</si>
  <si>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</si>
  <si>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</si>
  <si>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</si>
  <si>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</si>
  <si>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</si>
  <si>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</si>
  <si>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</si>
  <si>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</si>
  <si>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</si>
  <si>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</si>
  <si>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</si>
  <si>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</si>
  <si>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</si>
  <si>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</si>
  <si>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</si>
  <si>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</si>
  <si>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</si>
  <si>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</si>
  <si>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</si>
  <si>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</si>
  <si>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</si>
  <si>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</si>
  <si>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</si>
  <si>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</si>
  <si>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</si>
  <si>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</si>
  <si>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</si>
  <si>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</si>
  <si>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</si>
  <si>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</si>
  <si>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</si>
  <si>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</si>
  <si>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</si>
  <si>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</si>
  <si>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</si>
  <si>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</si>
  <si>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</si>
  <si>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</si>
  <si>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</si>
  <si>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</si>
  <si>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</si>
  <si>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</si>
  <si>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</si>
  <si>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</si>
  <si>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</si>
  <si>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</si>
  <si>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</si>
  <si>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</si>
  <si>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</si>
  <si>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</si>
  <si>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</si>
  <si>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</si>
  <si>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</si>
  <si>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</si>
  <si>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</si>
  <si>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</si>
  <si>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</si>
  <si>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</si>
  <si>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</si>
  <si>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</si>
  <si>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</si>
  <si>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</si>
  <si>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</si>
  <si>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</si>
  <si>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</si>
  <si>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</si>
  <si>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</si>
  <si>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</si>
  <si>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</si>
  <si>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</si>
  <si>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</si>
  <si>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</si>
  <si>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</si>
  <si>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</si>
  <si>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</si>
  <si>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</si>
  <si>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</si>
  <si>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</si>
  <si>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</si>
  <si>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</si>
  <si>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</si>
  <si>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</si>
  <si>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</si>
  <si>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</si>
  <si>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</si>
  <si>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</si>
  <si>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</si>
  <si>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</si>
  <si>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</si>
  <si>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</si>
  <si>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</si>
  <si>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</si>
  <si>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</si>
  <si>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</si>
  <si>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</si>
  <si>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</si>
  <si>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</si>
  <si>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</si>
  <si>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</si>
  <si>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</si>
  <si>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</si>
  <si>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</si>
  <si>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</si>
  <si>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</si>
  <si>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</si>
  <si>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</si>
  <si>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</si>
  <si>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</si>
  <si>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</si>
  <si>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</si>
  <si>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</si>
  <si>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</si>
  <si>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</si>
  <si>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</si>
  <si>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</si>
  <si>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</si>
  <si>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</si>
  <si>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</si>
  <si>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</si>
  <si>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</si>
  <si>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</si>
  <si>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</si>
  <si>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</si>
  <si>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</si>
  <si>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</si>
  <si>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</si>
  <si>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</si>
  <si>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</si>
  <si>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</si>
  <si>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</si>
  <si>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</si>
  <si>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</si>
  <si>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</si>
  <si>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</si>
  <si>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</si>
  <si>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</si>
  <si>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</si>
  <si>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</si>
  <si>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</si>
  <si>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</si>
  <si>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</si>
  <si>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</si>
  <si>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</si>
  <si>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</si>
  <si>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</si>
  <si>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</si>
  <si>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</si>
  <si>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</si>
  <si>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</si>
  <si>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</si>
  <si>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</si>
  <si>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</si>
  <si>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</si>
  <si>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</si>
  <si>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</si>
  <si>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</si>
  <si>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</si>
  <si>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</si>
  <si>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</si>
  <si>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</si>
  <si>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</si>
  <si>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</si>
  <si>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</si>
  <si>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</si>
  <si>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</si>
  <si>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</si>
  <si>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</si>
  <si>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</si>
  <si>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</si>
  <si>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</si>
  <si>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</si>
  <si>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</si>
  <si>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</si>
  <si>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</si>
  <si>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</si>
  <si>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</si>
  <si>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</si>
  <si>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</si>
  <si>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</si>
  <si>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</si>
  <si>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</si>
  <si>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</si>
  <si>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</si>
  <si>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</si>
  <si>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</si>
  <si>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</si>
  <si>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</si>
  <si>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</si>
  <si>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</si>
  <si>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</si>
  <si>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</si>
  <si>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</si>
  <si>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</si>
  <si>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</si>
  <si>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</si>
  <si>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</si>
  <si>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</si>
  <si>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</si>
  <si>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</si>
  <si>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</si>
  <si>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</si>
  <si>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</si>
  <si>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</si>
  <si>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</si>
  <si>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</si>
  <si>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</si>
  <si>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</si>
  <si>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</si>
  <si>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</si>
  <si>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</si>
  <si>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</si>
  <si>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</si>
  <si>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</si>
  <si>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</si>
  <si>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</si>
  <si>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</si>
  <si>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</si>
  <si>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</si>
  <si>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</si>
  <si>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</si>
  <si>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</si>
  <si>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</si>
  <si>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</si>
  <si>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</si>
  <si>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</si>
  <si>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</si>
  <si>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</si>
  <si>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</si>
  <si>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</si>
  <si>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</si>
  <si>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</si>
  <si>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</si>
  <si>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</si>
  <si>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</si>
  <si>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</si>
  <si>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</si>
  <si>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</si>
  <si>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</si>
  <si>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</si>
  <si>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</si>
  <si>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</si>
  <si>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</si>
  <si>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</si>
  <si>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</si>
  <si>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</si>
  <si>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</si>
  <si>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</si>
  <si>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</si>
  <si>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</si>
  <si>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</si>
  <si>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</si>
  <si>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</si>
  <si>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</si>
  <si>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</si>
  <si>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</si>
  <si>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</si>
  <si>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</si>
  <si>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</si>
  <si>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</si>
  <si>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</si>
  <si>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</si>
  <si>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</si>
  <si>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</si>
  <si>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</si>
  <si>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</si>
  <si>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</si>
  <si>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</si>
  <si>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</si>
  <si>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</si>
  <si>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</si>
  <si>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</si>
  <si>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</si>
  <si>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</si>
  <si>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</si>
  <si>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</si>
  <si>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</si>
  <si>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</si>
  <si>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</si>
  <si>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</si>
  <si>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</si>
  <si>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</si>
  <si>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</si>
  <si>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</si>
  <si>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</si>
  <si>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</si>
  <si>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</si>
  <si>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</si>
  <si>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</si>
  <si>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</si>
  <si>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</si>
  <si>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</si>
  <si>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</si>
  <si>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</si>
  <si>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</si>
  <si>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</si>
  <si>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</si>
  <si>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</si>
  <si>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</si>
  <si>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</si>
  <si>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</si>
  <si>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</si>
  <si>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</si>
  <si>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</si>
  <si>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</si>
  <si>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</si>
  <si>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</si>
  <si>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</si>
  <si>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</si>
  <si>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</si>
  <si>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</si>
  <si>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</si>
  <si>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</si>
  <si>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</si>
  <si>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</si>
  <si>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</si>
  <si>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</si>
  <si>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</si>
  <si>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</si>
  <si>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</si>
  <si>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</si>
  <si>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</si>
  <si>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</si>
  <si>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</si>
  <si>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</si>
  <si>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</si>
  <si>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</si>
  <si>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</si>
  <si>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</si>
  <si>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</si>
  <si>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</si>
  <si>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</si>
  <si>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</si>
  <si>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</si>
  <si>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</si>
  <si>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</si>
  <si>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</si>
  <si>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</si>
  <si>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</si>
  <si>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</si>
  <si>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</si>
  <si>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</si>
  <si>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</si>
  <si>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</si>
  <si>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</si>
  <si>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</si>
  <si>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</si>
  <si>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</si>
  <si>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</si>
  <si>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</si>
  <si>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</si>
  <si>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</si>
  <si>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</si>
  <si>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</si>
  <si>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</si>
  <si>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</si>
  <si>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</si>
  <si>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</si>
  <si>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</si>
  <si>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</si>
  <si>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</si>
  <si>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</si>
  <si>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</si>
  <si>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</si>
  <si>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</si>
  <si>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</si>
  <si>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</si>
  <si>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</si>
  <si>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</si>
  <si>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</si>
  <si>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</si>
  <si>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</si>
  <si>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</si>
  <si>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</si>
  <si>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</si>
  <si>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</si>
  <si>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</si>
  <si>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</si>
  <si>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</si>
  <si>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</si>
  <si>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</si>
  <si>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</si>
  <si>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</si>
  <si>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</si>
  <si>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</si>
  <si>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</si>
  <si>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</si>
  <si>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</si>
  <si>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</si>
  <si>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</si>
  <si>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</si>
  <si>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</si>
  <si>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</si>
  <si>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</si>
  <si>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</si>
  <si>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</si>
  <si>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</si>
  <si>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</si>
  <si>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</si>
  <si>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</si>
  <si>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</si>
  <si>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</si>
  <si>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</si>
  <si>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</si>
  <si>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</si>
  <si>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</si>
  <si>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</si>
  <si>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</si>
  <si>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</si>
  <si>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</si>
  <si>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</si>
  <si>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</si>
  <si>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</si>
  <si>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</si>
  <si>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</si>
  <si>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</si>
  <si>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</si>
  <si>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</si>
  <si>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</si>
  <si>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</si>
  <si>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</si>
  <si>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</si>
  <si>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</si>
  <si>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</si>
  <si>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</si>
  <si>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</si>
  <si>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</si>
  <si>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</si>
  <si>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</si>
  <si>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</si>
  <si>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</si>
  <si>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</si>
  <si>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</si>
  <si>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</si>
  <si>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</si>
  <si>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</si>
  <si>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</si>
  <si>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</si>
  <si>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</si>
  <si>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</si>
  <si>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</si>
  <si>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</si>
  <si>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</si>
  <si>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</si>
  <si>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</si>
  <si>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</si>
  <si>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</si>
  <si>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</si>
  <si>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</si>
  <si>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</si>
  <si>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</si>
  <si>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</si>
  <si>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</si>
  <si>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</si>
  <si>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</si>
  <si>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</si>
  <si>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</si>
  <si>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</si>
  <si>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</si>
  <si>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</si>
  <si>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</si>
  <si>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</si>
  <si>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</si>
  <si>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</si>
  <si>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</si>
  <si>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</si>
  <si>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</si>
  <si>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</si>
  <si>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</si>
  <si>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</si>
  <si>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</si>
  <si>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</si>
  <si>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</si>
  <si>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</si>
  <si>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</si>
  <si>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</si>
  <si>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</si>
  <si>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</si>
  <si>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</si>
  <si>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</si>
  <si>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</si>
  <si>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</si>
  <si>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</si>
  <si>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</si>
  <si>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</si>
  <si>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</si>
  <si>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</si>
  <si>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</si>
  <si>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</si>
  <si>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</si>
  <si>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</si>
  <si>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</si>
  <si>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</si>
  <si>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</si>
  <si>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</si>
  <si>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</si>
  <si>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</si>
  <si>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</si>
  <si>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</si>
  <si>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</si>
  <si>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</si>
  <si>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</si>
  <si>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</si>
  <si>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</si>
  <si>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</si>
  <si>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</si>
  <si>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</si>
  <si>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</si>
  <si>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</si>
  <si>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</si>
  <si>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</si>
  <si>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</si>
  <si>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</si>
  <si>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</si>
  <si>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</si>
  <si>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</si>
  <si>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</si>
  <si>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</si>
  <si>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</si>
  <si>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</si>
  <si>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</si>
  <si>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</si>
  <si>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</si>
  <si>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</si>
  <si>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</si>
  <si>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</si>
  <si>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</si>
  <si>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</si>
  <si>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</si>
  <si>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</si>
  <si>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</si>
  <si>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</si>
  <si>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</si>
  <si>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</si>
  <si>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</si>
  <si>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</si>
  <si>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</si>
  <si>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</si>
  <si>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</si>
  <si>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</si>
  <si>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</si>
  <si>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</si>
  <si>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</si>
  <si>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</si>
  <si>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</si>
  <si>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</si>
  <si>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</si>
  <si>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</si>
  <si>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</si>
  <si>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</si>
  <si>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</si>
  <si>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</si>
  <si>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</si>
  <si>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</si>
  <si>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</si>
  <si>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</si>
  <si>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</si>
  <si>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</si>
  <si>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</si>
  <si>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</si>
  <si>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</si>
  <si>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</si>
  <si>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</si>
  <si>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</si>
  <si>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</si>
  <si>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</si>
  <si>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</si>
  <si>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</si>
  <si>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</si>
  <si>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</si>
  <si>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</si>
  <si>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</si>
  <si>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</si>
  <si>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</si>
  <si>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</si>
  <si>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</si>
  <si>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</si>
  <si>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</si>
  <si>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</si>
  <si>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</si>
  <si>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</si>
  <si>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</si>
  <si>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</si>
  <si>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</si>
  <si>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</si>
  <si>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</si>
  <si>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</si>
  <si>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</si>
  <si>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</si>
  <si>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</si>
  <si>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</si>
  <si>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</si>
  <si>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</si>
  <si>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</si>
  <si>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</si>
  <si>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</si>
  <si>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</si>
  <si>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</si>
  <si>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</si>
  <si>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</si>
  <si>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</si>
  <si>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</si>
  <si>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</si>
  <si>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</si>
  <si>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</si>
  <si>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</si>
  <si>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</si>
  <si>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</si>
  <si>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</si>
  <si>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</si>
  <si>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</si>
  <si>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</si>
  <si>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</si>
  <si>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</si>
  <si>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</si>
  <si>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</si>
  <si>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</si>
  <si>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</si>
  <si>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</si>
  <si>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</si>
  <si>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</si>
  <si>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</si>
  <si>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</si>
  <si>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</si>
  <si>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</si>
  <si>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</si>
  <si>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</si>
  <si>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</si>
  <si>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</si>
  <si>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</si>
  <si>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</si>
  <si>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</si>
  <si>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</si>
  <si>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</si>
  <si>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</si>
  <si>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</si>
  <si>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</si>
  <si>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</si>
  <si>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</si>
  <si>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</si>
  <si>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</si>
  <si>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</si>
  <si>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</si>
  <si>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</si>
  <si>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</si>
  <si>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</si>
  <si>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</si>
  <si>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</si>
  <si>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</si>
  <si>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</si>
  <si>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</si>
  <si>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</si>
  <si>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</si>
  <si>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</si>
  <si>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</si>
  <si>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</si>
  <si>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</si>
  <si>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</si>
  <si>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</si>
  <si>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</si>
  <si>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</si>
  <si>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</si>
  <si>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</si>
  <si>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</si>
  <si>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</si>
  <si>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</si>
  <si>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</si>
  <si>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</si>
  <si>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</si>
  <si>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</si>
  <si>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</si>
  <si>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</si>
  <si>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</si>
  <si>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</si>
  <si>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</si>
  <si>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</si>
  <si>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</si>
  <si>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</si>
  <si>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</si>
  <si>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</si>
  <si>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</si>
  <si>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</si>
  <si>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</si>
  <si>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</si>
  <si>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</si>
  <si>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</si>
  <si>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</si>
  <si>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</si>
  <si>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</si>
  <si>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</si>
  <si>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</si>
  <si>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</si>
  <si>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</si>
  <si>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</si>
  <si>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</si>
  <si>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</si>
  <si>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</si>
  <si>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</si>
  <si>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</si>
  <si>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</si>
  <si>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</si>
  <si>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</si>
  <si>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</si>
  <si>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</si>
  <si>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</si>
  <si>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</si>
  <si>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</si>
  <si>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</si>
  <si>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</si>
  <si>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</si>
  <si>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</si>
  <si>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</si>
  <si>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</si>
  <si>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</si>
  <si>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</si>
  <si>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</si>
  <si>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</si>
  <si>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</si>
  <si>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</si>
  <si>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</si>
  <si>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</si>
  <si>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</si>
  <si>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</si>
  <si>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</si>
  <si>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</si>
  <si>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</si>
  <si>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</si>
  <si>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</si>
  <si>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</si>
  <si>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</si>
  <si>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</si>
  <si>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</si>
  <si>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</si>
  <si>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</si>
  <si>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</si>
  <si>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</si>
  <si>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</si>
  <si>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</si>
  <si>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</si>
  <si>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</si>
  <si>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</si>
  <si>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</si>
  <si>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</si>
  <si>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</si>
  <si>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</si>
  <si>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</si>
  <si>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</si>
  <si>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</si>
  <si>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</si>
  <si>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</si>
  <si>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</si>
  <si>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</si>
  <si>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</si>
  <si>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</si>
  <si>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</si>
  <si>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</si>
  <si>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</si>
  <si>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</si>
  <si>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</si>
  <si>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</si>
  <si>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</si>
  <si>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</si>
  <si>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</si>
  <si>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</si>
  <si>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</si>
  <si>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</si>
  <si>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</si>
  <si>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</si>
  <si>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</si>
  <si>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</si>
  <si>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</si>
  <si>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</si>
  <si>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</si>
  <si>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</si>
  <si>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</si>
  <si>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</si>
  <si>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</si>
  <si>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</si>
  <si>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</si>
  <si>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</si>
  <si>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</si>
  <si>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</si>
  <si>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</si>
  <si>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</si>
  <si>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</si>
  <si>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</si>
  <si>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</si>
  <si>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</si>
  <si>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</si>
  <si>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</si>
  <si>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</si>
  <si>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</si>
  <si>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</si>
  <si>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</si>
  <si>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</si>
  <si>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</si>
  <si>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</si>
  <si>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</si>
  <si>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</si>
  <si>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</si>
  <si>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</si>
  <si>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</si>
  <si>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</si>
  <si>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</si>
  <si>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</si>
  <si>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</si>
  <si>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</si>
  <si>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</si>
  <si>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</si>
  <si>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</si>
  <si>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</si>
  <si>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</si>
  <si>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</si>
  <si>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</si>
  <si>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</si>
  <si>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</si>
  <si>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</si>
  <si>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</si>
  <si>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</si>
  <si>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</si>
  <si>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</si>
  <si>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</si>
  <si>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</si>
  <si>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</si>
  <si>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</si>
  <si>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</si>
  <si>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</si>
  <si>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</si>
  <si>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</si>
  <si>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</si>
  <si>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</si>
  <si>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</si>
  <si>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</si>
  <si>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</si>
  <si>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</si>
  <si>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</si>
  <si>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</si>
  <si>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</si>
  <si>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</si>
  <si>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</si>
  <si>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</si>
  <si>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</si>
  <si>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</si>
  <si>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</si>
  <si>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</si>
  <si>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</si>
  <si>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</si>
  <si>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</si>
  <si>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</si>
  <si>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</si>
  <si>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</si>
  <si>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</si>
  <si>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</si>
  <si>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</si>
  <si>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</si>
  <si>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</si>
  <si>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</si>
  <si>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</si>
  <si>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</si>
  <si>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</si>
  <si>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</si>
  <si>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</si>
  <si>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</si>
  <si>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</si>
  <si>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</si>
  <si>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</si>
  <si>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</si>
  <si>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</si>
  <si>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</si>
  <si>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</si>
  <si>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</si>
  <si>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</si>
  <si>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</si>
  <si>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</si>
  <si>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</si>
  <si>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</si>
  <si>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</si>
  <si>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</si>
  <si>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</si>
  <si>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</si>
  <si>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</si>
  <si>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</si>
  <si>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</si>
  <si>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</si>
  <si>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</si>
  <si>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</si>
  <si>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</si>
  <si>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</si>
  <si>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</si>
  <si>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</si>
  <si>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</si>
  <si>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</si>
  <si>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</si>
  <si>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</si>
  <si>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</si>
  <si>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</si>
  <si>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</si>
  <si>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</si>
  <si>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</si>
  <si>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</si>
  <si>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</si>
  <si>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</si>
  <si>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</si>
  <si>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</si>
  <si>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</si>
  <si>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</si>
  <si>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</si>
  <si>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</si>
  <si>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</si>
  <si>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</si>
  <si>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</si>
  <si>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</si>
  <si>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</si>
  <si>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</si>
  <si>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</si>
  <si>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</si>
  <si>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</si>
  <si>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</si>
  <si>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</si>
  <si>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</si>
  <si>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</si>
  <si>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</si>
  <si>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</si>
  <si>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</si>
  <si>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</si>
  <si>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</si>
  <si>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</si>
  <si>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</si>
  <si>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</si>
  <si>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</si>
  <si>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</si>
  <si>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</si>
  <si>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</si>
  <si>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</si>
  <si>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</si>
  <si>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</si>
  <si>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</si>
  <si>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</si>
  <si>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</si>
  <si>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</si>
  <si>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</si>
  <si>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</si>
  <si>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</si>
  <si>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</si>
  <si>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</si>
  <si>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</si>
  <si>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</si>
  <si>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</si>
  <si>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</si>
  <si>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</si>
  <si>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</si>
  <si>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</si>
  <si>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</si>
  <si>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</si>
  <si>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</si>
  <si>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</si>
  <si>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</si>
  <si>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</si>
  <si>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</si>
  <si>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</si>
  <si>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</si>
  <si>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</si>
  <si>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</si>
  <si>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</si>
  <si>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</si>
  <si>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</si>
  <si>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</si>
  <si>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</si>
  <si>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</si>
  <si>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</si>
  <si>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</si>
  <si>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</si>
  <si>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</si>
  <si>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</si>
  <si>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</si>
  <si>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</si>
  <si>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</si>
  <si>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</si>
  <si>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</si>
  <si>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</si>
  <si>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</si>
  <si>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</si>
  <si>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</si>
  <si>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</si>
  <si>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</si>
  <si>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</si>
  <si>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</si>
  <si>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</si>
  <si>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</si>
  <si>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</si>
  <si>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</si>
  <si>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</si>
  <si>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</si>
  <si>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</si>
  <si>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</si>
  <si>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</si>
  <si>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</si>
  <si>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</si>
  <si>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</si>
  <si>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</si>
  <si>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</si>
  <si>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</si>
  <si>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</si>
  <si>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</si>
  <si>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</si>
  <si>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</si>
  <si>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</si>
  <si>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</si>
  <si>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</si>
  <si>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</si>
  <si>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</si>
  <si>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</si>
  <si>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</si>
  <si>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</si>
  <si>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</si>
  <si>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</si>
  <si>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</si>
  <si>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</si>
  <si>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</si>
  <si>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</si>
  <si>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</si>
  <si>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</si>
  <si>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</si>
  <si>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</si>
  <si>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</si>
  <si>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</si>
  <si>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</si>
  <si>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</si>
  <si>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</si>
  <si>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</si>
  <si>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</si>
  <si>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</si>
  <si>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</si>
  <si>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</si>
  <si>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</si>
  <si>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</si>
  <si>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</si>
  <si>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</si>
  <si>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</si>
  <si>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</si>
  <si>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</si>
  <si>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</si>
  <si>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</si>
  <si>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</si>
  <si>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</si>
  <si>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</si>
  <si>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</si>
  <si>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</si>
  <si>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</si>
  <si>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</si>
  <si>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</si>
  <si>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</si>
  <si>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</si>
  <si>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</si>
  <si>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</si>
  <si>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</si>
  <si>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</si>
  <si>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</si>
  <si>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</si>
  <si>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</si>
  <si>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</si>
  <si>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</si>
  <si>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</si>
  <si>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</si>
  <si>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</si>
  <si>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</si>
  <si>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</si>
  <si>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</si>
  <si>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</si>
  <si>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</si>
  <si>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</si>
  <si>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</si>
  <si>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</si>
  <si>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</si>
  <si>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</si>
  <si>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</si>
  <si>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</si>
  <si>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</si>
  <si>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</si>
  <si>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</si>
  <si>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</si>
  <si>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</si>
  <si>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</si>
  <si>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</si>
  <si>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</si>
  <si>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</si>
  <si>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</si>
  <si>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</si>
  <si>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</si>
  <si>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</si>
  <si>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</si>
  <si>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</si>
  <si>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</si>
  <si>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</si>
  <si>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</si>
  <si>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</si>
  <si>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</si>
  <si>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</si>
  <si>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</si>
  <si>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</si>
  <si>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</si>
  <si>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</si>
  <si>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</si>
  <si>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</si>
  <si>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</si>
  <si>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</si>
  <si>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</si>
  <si>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</si>
  <si>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</si>
  <si>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</si>
  <si>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</si>
  <si>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</si>
  <si>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</si>
  <si>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</si>
  <si>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</si>
  <si>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</si>
  <si>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</si>
  <si>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</si>
  <si>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</si>
  <si>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</si>
  <si>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</si>
  <si>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</si>
  <si>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</si>
  <si>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</si>
  <si>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</si>
  <si>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</si>
  <si>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</si>
  <si>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</si>
  <si>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</si>
  <si>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</si>
  <si>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</si>
  <si>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</si>
  <si>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</si>
  <si>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</si>
  <si>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</si>
  <si>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</si>
  <si>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</si>
  <si>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</si>
  <si>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</si>
  <si>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</si>
  <si>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</si>
  <si>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</si>
  <si>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</si>
  <si>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</si>
  <si>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</si>
  <si>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</si>
  <si>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</si>
  <si>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</si>
  <si>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</si>
  <si>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</si>
  <si>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</si>
  <si>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</si>
  <si>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</si>
  <si>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</si>
  <si>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</si>
  <si>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</si>
  <si>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</si>
  <si>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</si>
  <si>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</si>
  <si>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</si>
  <si>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</si>
  <si>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</si>
  <si>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</si>
  <si>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</si>
  <si>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</si>
  <si>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</si>
  <si>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</si>
  <si>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</si>
  <si>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</si>
  <si>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</si>
  <si>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</si>
  <si>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</si>
  <si>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</si>
  <si>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</si>
  <si>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</si>
  <si>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</si>
  <si>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</si>
  <si>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</si>
  <si>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</si>
  <si>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</si>
  <si>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</si>
  <si>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</si>
  <si>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</si>
  <si>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</si>
  <si>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</si>
  <si>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</si>
  <si>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</si>
  <si>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</si>
  <si>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</si>
  <si>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</si>
  <si>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</si>
  <si>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</si>
  <si>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</si>
  <si>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</si>
  <si>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</si>
  <si>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</si>
  <si>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</si>
  <si>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</si>
  <si>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</si>
  <si>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</si>
  <si>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</si>
  <si>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</si>
  <si>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</si>
  <si>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</si>
  <si>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</si>
  <si>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</si>
  <si>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</si>
  <si>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</si>
  <si>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</si>
  <si>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</si>
  <si>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</si>
  <si>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</si>
  <si>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</si>
  <si>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</si>
  <si>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</si>
  <si>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</si>
  <si>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</si>
  <si>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</si>
  <si>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</si>
  <si>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</si>
  <si>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</si>
  <si>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</si>
  <si>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</si>
  <si>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</si>
  <si>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</si>
  <si>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</si>
  <si>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</si>
  <si>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</si>
  <si>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</si>
  <si>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</si>
  <si>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</si>
  <si>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</si>
  <si>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</si>
  <si>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</si>
  <si>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</si>
  <si>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</si>
  <si>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</si>
  <si>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</si>
  <si>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</si>
  <si>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</si>
  <si>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</si>
  <si>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</si>
  <si>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</si>
  <si>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</si>
  <si>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</si>
  <si>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</si>
  <si>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</si>
  <si>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</si>
  <si>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</si>
  <si>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</si>
  <si>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</si>
  <si>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</si>
  <si>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</si>
  <si>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</si>
  <si>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</si>
  <si>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</si>
  <si>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</si>
  <si>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</si>
  <si>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</si>
  <si>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</si>
  <si>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</si>
  <si>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</si>
  <si>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</si>
  <si>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</si>
  <si>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</si>
  <si>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</si>
  <si>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</si>
  <si>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</si>
  <si>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</si>
  <si>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</si>
  <si>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</si>
  <si>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</si>
  <si>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</si>
  <si>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</si>
  <si>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</si>
  <si>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</si>
  <si>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</si>
  <si>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</si>
  <si>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</si>
  <si>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</si>
  <si>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</si>
  <si>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</si>
  <si>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</si>
  <si>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</si>
  <si>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</si>
  <si>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</si>
  <si>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</si>
  <si>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</si>
  <si>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</si>
  <si>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</si>
  <si>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</si>
  <si>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</si>
  <si>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</si>
  <si>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</si>
  <si>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</si>
  <si>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</si>
  <si>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</si>
  <si>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</si>
  <si>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</si>
  <si>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</si>
  <si>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</si>
  <si>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</si>
  <si>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</si>
  <si>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</si>
  <si>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</si>
  <si>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</si>
  <si>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</si>
  <si>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</si>
  <si>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</si>
  <si>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</si>
  <si>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</si>
  <si>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</si>
  <si>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</si>
  <si>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</si>
  <si>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</si>
  <si>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</si>
  <si>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</si>
  <si>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</si>
  <si>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</si>
  <si>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</si>
  <si>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</si>
  <si>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</si>
  <si>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</si>
  <si>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</si>
  <si>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</si>
  <si>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</si>
  <si>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</si>
  <si>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</si>
  <si>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</si>
  <si>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</si>
  <si>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</si>
  <si>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</si>
  <si>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</si>
  <si>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</si>
  <si>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</si>
  <si>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</si>
  <si>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</si>
  <si>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</si>
  <si>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</si>
  <si>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</si>
  <si>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</si>
  <si>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</si>
  <si>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</si>
  <si>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</si>
  <si>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</si>
  <si>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</si>
  <si>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</si>
  <si>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</si>
  <si>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</si>
  <si>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</si>
  <si>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</si>
  <si>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</si>
  <si>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</si>
  <si>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</si>
  <si>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</si>
  <si>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</si>
  <si>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</si>
  <si>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</si>
  <si>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</si>
  <si>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</si>
  <si>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</si>
  <si>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</si>
  <si>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</si>
  <si>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</si>
  <si>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</si>
  <si>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</si>
  <si>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</si>
  <si>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</si>
  <si>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</si>
  <si>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</si>
  <si>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</si>
  <si>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</si>
  <si>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</si>
  <si>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</si>
  <si>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</si>
  <si>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</si>
  <si>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</si>
  <si>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</si>
  <si>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</si>
  <si>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</si>
  <si>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</si>
  <si>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</si>
  <si>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</si>
  <si>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</si>
  <si>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</si>
  <si>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</si>
  <si>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</si>
  <si>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</si>
  <si>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</si>
  <si>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</si>
  <si>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</si>
  <si>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</si>
  <si>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</si>
  <si>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</si>
  <si>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</si>
  <si>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</si>
  <si>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</si>
  <si>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</si>
  <si>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</si>
  <si>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</si>
  <si>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</si>
  <si>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</si>
  <si>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</si>
  <si>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</si>
  <si>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</si>
  <si>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</si>
  <si>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</si>
  <si>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</si>
  <si>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</si>
  <si>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</si>
  <si>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</si>
  <si>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</si>
  <si>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</si>
  <si>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</si>
  <si>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</si>
  <si>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</si>
  <si>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</si>
  <si>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</si>
  <si>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</si>
  <si>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</si>
  <si>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</si>
  <si>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</si>
  <si>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</si>
  <si>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</si>
  <si>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</si>
  <si>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</si>
  <si>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</si>
  <si>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</si>
  <si>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</si>
  <si>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</si>
  <si>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</si>
  <si>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</si>
  <si>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</si>
  <si>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</si>
  <si>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</si>
  <si>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</si>
  <si>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</si>
  <si>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</si>
  <si>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</si>
  <si>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</si>
  <si>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</si>
  <si>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</si>
  <si>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</si>
  <si>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</si>
  <si>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</si>
  <si>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</si>
  <si>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</si>
  <si>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</si>
  <si>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</si>
  <si>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</si>
  <si>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</si>
  <si>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</si>
  <si>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</si>
  <si>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</si>
  <si>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</si>
  <si>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</si>
  <si>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</si>
  <si>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</si>
  <si>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</si>
  <si>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</si>
  <si>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</si>
  <si>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</si>
  <si>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</si>
  <si>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</si>
  <si>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</si>
  <si>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</si>
  <si>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</si>
  <si>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</si>
  <si>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</si>
  <si>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</si>
  <si>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</si>
  <si>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</si>
  <si>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</si>
  <si>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</si>
  <si>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</si>
  <si>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</si>
  <si>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</si>
  <si>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</si>
  <si>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</si>
  <si>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</si>
  <si>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</si>
  <si>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</si>
  <si>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</si>
  <si>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</si>
  <si>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</si>
  <si>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</si>
  <si>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</si>
  <si>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</si>
  <si>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</si>
  <si>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</si>
  <si>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</si>
  <si>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</si>
  <si>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</si>
  <si>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</si>
  <si>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</si>
  <si>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</si>
  <si>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</si>
  <si>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</si>
  <si>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</si>
  <si>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</si>
  <si>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</si>
  <si>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</si>
  <si>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</si>
  <si>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</si>
  <si>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</si>
  <si>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</si>
  <si>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</si>
  <si>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</si>
  <si>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</si>
  <si>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</si>
  <si>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</si>
  <si>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</si>
  <si>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</si>
  <si>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</si>
  <si>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</si>
  <si>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</si>
  <si>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</si>
  <si>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</si>
  <si>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</si>
  <si>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</si>
  <si>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</si>
  <si>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</si>
  <si>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</si>
  <si>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</si>
  <si>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</si>
  <si>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</si>
  <si>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</si>
  <si>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</si>
  <si>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</si>
  <si>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</si>
  <si>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</si>
  <si>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</si>
  <si>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</si>
  <si>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</si>
  <si>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</si>
  <si>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</si>
  <si>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</si>
  <si>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</si>
  <si>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</si>
  <si>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</si>
  <si>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</si>
  <si>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</si>
  <si>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</si>
  <si>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</si>
  <si>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</si>
  <si>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</si>
  <si>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</si>
  <si>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</si>
  <si>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</si>
  <si>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</si>
  <si>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</si>
  <si>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</si>
  <si>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</si>
  <si>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</si>
  <si>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</si>
  <si>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</si>
  <si>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</si>
  <si>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</si>
  <si>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</si>
  <si>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</si>
  <si>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</si>
  <si>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</si>
  <si>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</si>
  <si>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</si>
  <si>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</si>
  <si>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</si>
  <si>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</si>
  <si>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</si>
  <si>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</si>
  <si>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</si>
  <si>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</si>
  <si>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</si>
  <si>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</si>
  <si>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</si>
  <si>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</si>
  <si>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</si>
  <si>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</si>
  <si>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</si>
  <si>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</si>
  <si>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</si>
  <si>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</si>
  <si>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</si>
  <si>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</si>
  <si>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</si>
  <si>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</si>
  <si>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</si>
  <si>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</si>
  <si>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</si>
  <si>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</si>
  <si>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</si>
  <si>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</si>
  <si>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</si>
  <si>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</si>
  <si>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</si>
  <si>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</si>
  <si>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</si>
  <si>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</si>
  <si>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</si>
  <si>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</si>
  <si>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</si>
  <si>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</si>
  <si>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</si>
  <si>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</si>
  <si>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</si>
  <si>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</si>
  <si>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</si>
  <si>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</si>
  <si>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</si>
  <si>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</si>
  <si>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</si>
  <si>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</si>
  <si>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</si>
  <si>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</si>
  <si>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</si>
  <si>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</si>
  <si>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</si>
  <si>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</si>
  <si>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</si>
  <si>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</si>
  <si>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</si>
  <si>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</si>
  <si>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</si>
  <si>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</si>
  <si>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</si>
  <si>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</si>
  <si>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</si>
  <si>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</si>
  <si>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</si>
  <si>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</si>
  <si>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</si>
  <si>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</si>
  <si>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</si>
  <si>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</si>
  <si>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</si>
  <si>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</si>
  <si>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</si>
  <si>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</si>
  <si>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</si>
  <si>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</si>
  <si>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</si>
  <si>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</si>
  <si>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</si>
  <si>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</si>
  <si>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</si>
  <si>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</si>
  <si>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</si>
  <si>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</si>
  <si>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</si>
  <si>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</si>
  <si>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</si>
  <si>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</si>
  <si>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</si>
  <si>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</si>
  <si>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</si>
  <si>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</si>
  <si>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</si>
  <si>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</si>
  <si>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</si>
  <si>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</si>
  <si>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</si>
  <si>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</si>
  <si>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</si>
  <si>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</si>
  <si>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</si>
  <si>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</si>
  <si>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</si>
  <si>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</si>
  <si>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</si>
  <si>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</si>
  <si>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</si>
  <si>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</si>
  <si>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</si>
  <si>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</si>
  <si>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</si>
  <si>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</si>
  <si>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</si>
  <si>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</si>
  <si>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</si>
  <si>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</si>
  <si>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</si>
  <si>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</si>
  <si>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</si>
  <si>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</si>
  <si>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</si>
  <si>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</si>
  <si>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</si>
  <si>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</si>
  <si>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</si>
  <si>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</si>
  <si>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</si>
  <si>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</si>
  <si>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</si>
  <si>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</si>
  <si>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</si>
  <si>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</si>
  <si>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</si>
  <si>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</si>
  <si>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</si>
  <si>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</si>
  <si>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</si>
  <si>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</si>
  <si>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</si>
  <si>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</si>
  <si>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</si>
  <si>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</si>
  <si>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</si>
  <si>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</si>
  <si>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</si>
  <si>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</si>
  <si>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</si>
  <si>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</si>
  <si>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</si>
  <si>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</si>
  <si>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</si>
  <si>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</si>
  <si>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</si>
  <si>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</si>
  <si>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</si>
  <si>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</si>
  <si>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</si>
  <si>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</si>
  <si>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</si>
  <si>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</si>
  <si>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</si>
  <si>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</si>
  <si>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</si>
  <si>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</si>
  <si>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</si>
  <si>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</si>
  <si>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</si>
  <si>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</si>
  <si>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</si>
  <si>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</si>
  <si>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</si>
  <si>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</si>
  <si>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</si>
  <si>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</si>
  <si>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</si>
  <si>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</si>
  <si>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</si>
  <si>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</si>
  <si>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</si>
  <si>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</si>
  <si>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</si>
  <si>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</si>
  <si>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</si>
  <si>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</si>
  <si>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</si>
  <si>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</si>
  <si>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</si>
  <si>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</si>
  <si>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</si>
  <si>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</si>
  <si>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</si>
  <si>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</si>
  <si>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</si>
  <si>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</si>
  <si>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</si>
  <si>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</si>
  <si>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</si>
  <si>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</si>
  <si>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</si>
  <si>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</si>
  <si>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</si>
  <si>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</si>
  <si>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</si>
  <si>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</si>
  <si>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</si>
  <si>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</si>
  <si>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</si>
  <si>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</si>
  <si>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</si>
  <si>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</si>
  <si>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</si>
  <si>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</si>
  <si>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</si>
  <si>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</si>
  <si>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</si>
  <si>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</si>
  <si>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</si>
  <si>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</si>
  <si>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</si>
  <si>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</si>
  <si>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</si>
  <si>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</si>
  <si>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</si>
  <si>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</si>
  <si>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</si>
  <si>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</si>
  <si>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</si>
  <si>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</si>
  <si>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</si>
  <si>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</si>
  <si>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</si>
  <si>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</si>
  <si>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</si>
  <si>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</si>
  <si>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</si>
  <si>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</si>
  <si>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</si>
  <si>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</si>
  <si>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</si>
  <si>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</si>
  <si>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</si>
  <si>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</si>
  <si>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</si>
  <si>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</si>
  <si>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</si>
  <si>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</si>
  <si>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</si>
  <si>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</si>
  <si>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</si>
  <si>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</si>
  <si>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</si>
  <si>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</si>
  <si>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</si>
  <si>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</si>
  <si>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</si>
  <si>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</si>
  <si>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</si>
  <si>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</si>
  <si>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</si>
  <si>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</si>
  <si>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</si>
  <si>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</si>
  <si>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</si>
  <si>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</si>
  <si>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</si>
  <si>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</si>
  <si>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</si>
  <si>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</si>
  <si>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</si>
  <si>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</si>
  <si>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</si>
  <si>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</si>
  <si>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</si>
  <si>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</si>
  <si>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</si>
  <si>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</si>
  <si>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</si>
  <si>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</si>
  <si>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</si>
  <si>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</si>
  <si>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</si>
  <si>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</si>
  <si>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</si>
  <si>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</si>
  <si>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</si>
  <si>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</si>
  <si>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</si>
  <si>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</si>
  <si>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</si>
  <si>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</si>
  <si>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</si>
  <si>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</si>
  <si>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</si>
  <si>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</si>
  <si>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</si>
  <si>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</si>
  <si>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</si>
  <si>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</si>
  <si>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</si>
  <si>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</si>
  <si>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</si>
  <si>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</si>
  <si>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</si>
  <si>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</si>
  <si>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</si>
  <si>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</si>
  <si>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</si>
  <si>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</si>
  <si>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</si>
  <si>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</si>
  <si>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</si>
  <si>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</si>
  <si>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</si>
  <si>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</si>
  <si>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</si>
  <si>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</si>
  <si>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</si>
  <si>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</si>
  <si>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</si>
  <si>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</si>
  <si>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</si>
  <si>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</si>
  <si>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</si>
  <si>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</si>
  <si>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</si>
  <si>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</si>
  <si>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</si>
  <si>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</si>
  <si>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</si>
  <si>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</si>
  <si>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</si>
  <si>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</si>
  <si>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</si>
  <si>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</si>
  <si>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</si>
  <si>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</si>
  <si>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</si>
  <si>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</si>
  <si>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</si>
  <si>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</si>
  <si>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</si>
  <si>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</si>
  <si>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</si>
  <si>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</si>
  <si>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</si>
  <si>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</si>
  <si>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</si>
  <si>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</si>
  <si>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</si>
  <si>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</si>
  <si>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</si>
  <si>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</si>
  <si>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</si>
  <si>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</si>
  <si>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</si>
  <si>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</si>
  <si>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</si>
  <si>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</si>
  <si>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</si>
  <si>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</si>
  <si>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</si>
  <si>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</si>
  <si>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</si>
  <si>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</si>
  <si>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</si>
  <si>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</si>
  <si>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</si>
  <si>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</si>
  <si>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</si>
  <si>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</si>
  <si>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</si>
  <si>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</si>
  <si>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</si>
  <si>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</si>
  <si>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</si>
  <si>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</si>
  <si>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</si>
  <si>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</si>
  <si>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</si>
  <si>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</si>
  <si>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</si>
  <si>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</si>
  <si>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</si>
  <si>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</si>
  <si>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</si>
  <si>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</si>
  <si>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</si>
  <si>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</si>
  <si>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</si>
  <si>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</si>
  <si>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</si>
  <si>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</si>
  <si>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</si>
  <si>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</si>
  <si>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</si>
  <si>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</si>
  <si>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</si>
  <si>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</si>
  <si>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</si>
  <si>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</si>
  <si>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</si>
  <si>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</si>
  <si>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</si>
  <si>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</si>
  <si>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</si>
  <si>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</si>
  <si>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</si>
  <si>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</si>
  <si>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</si>
  <si>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</si>
  <si>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</si>
  <si>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</si>
  <si>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</si>
  <si>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</si>
  <si>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</si>
  <si>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</si>
  <si>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</si>
  <si>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</si>
  <si>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</si>
  <si>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</si>
  <si>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</si>
  <si>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</si>
  <si>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</si>
  <si>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</si>
  <si>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</si>
  <si>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</si>
  <si>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</si>
  <si>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</si>
  <si>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</si>
  <si>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</si>
  <si>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</si>
  <si>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</si>
  <si>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</si>
  <si>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</si>
  <si>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</si>
  <si>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</si>
  <si>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</si>
  <si>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</si>
  <si>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</si>
  <si>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</si>
  <si>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</si>
  <si>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</si>
  <si>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</si>
  <si>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</si>
  <si>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</si>
  <si>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</si>
  <si>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</si>
  <si>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</si>
  <si>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</si>
  <si>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</si>
  <si>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</si>
  <si>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</si>
  <si>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</si>
  <si>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</si>
  <si>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</si>
  <si>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</si>
  <si>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</si>
  <si>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</si>
  <si>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</si>
  <si>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</si>
  <si>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</si>
  <si>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</si>
  <si>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</si>
  <si>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</si>
  <si>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</si>
  <si>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</si>
  <si>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</si>
  <si>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</si>
  <si>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</si>
  <si>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</si>
  <si>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</si>
  <si>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</si>
  <si>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</si>
  <si>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</si>
  <si>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</si>
  <si>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</si>
  <si>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</si>
  <si>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</si>
  <si>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</si>
  <si>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</si>
  <si>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</si>
  <si>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</si>
  <si>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</si>
  <si>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</si>
  <si>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</si>
  <si>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</si>
  <si>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</si>
  <si>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</si>
  <si>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</si>
  <si>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</si>
  <si>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</si>
  <si>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</si>
  <si>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</si>
  <si>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</si>
  <si>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</si>
  <si>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</si>
  <si>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</si>
  <si>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</si>
  <si>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</si>
  <si>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</si>
  <si>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</si>
  <si>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</si>
  <si>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</si>
  <si>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</si>
  <si>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</si>
  <si>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</si>
  <si>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</si>
  <si>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</si>
  <si>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</si>
  <si>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</si>
  <si>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</si>
  <si>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</si>
  <si>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</si>
  <si>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</si>
  <si>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</si>
  <si>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</si>
  <si>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</si>
  <si>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</si>
  <si>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</si>
  <si>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</si>
  <si>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</si>
  <si>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</si>
  <si>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</si>
  <si>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</si>
  <si>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</si>
  <si>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</si>
  <si>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</si>
  <si>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</si>
  <si>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</si>
  <si>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</si>
  <si>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</si>
  <si>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</si>
  <si>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</si>
  <si>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</si>
  <si>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</si>
  <si>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</si>
  <si>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</si>
  <si>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</si>
  <si>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</si>
  <si>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</si>
  <si>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</si>
  <si>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</si>
  <si>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</si>
  <si>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</si>
  <si>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</si>
  <si>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</si>
  <si>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</si>
  <si>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</si>
  <si>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</si>
  <si>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</si>
  <si>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</si>
  <si>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</si>
  <si>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</si>
  <si>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</si>
  <si>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</si>
  <si>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</si>
  <si>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</si>
  <si>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</si>
  <si>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</si>
  <si>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</si>
  <si>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</si>
  <si>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</si>
  <si>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</si>
  <si>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</si>
  <si>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</si>
  <si>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</si>
  <si>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</si>
  <si>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</si>
  <si>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</si>
  <si>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</si>
  <si>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</si>
  <si>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</si>
  <si>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</si>
  <si>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</si>
  <si>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</si>
  <si>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</si>
  <si>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</si>
  <si>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</si>
  <si>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</si>
  <si>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</si>
  <si>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</si>
  <si>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</si>
  <si>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</si>
  <si>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</si>
  <si>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</si>
  <si>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</si>
  <si>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</si>
  <si>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</si>
  <si>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</si>
  <si>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</si>
  <si>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</si>
  <si>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</si>
  <si>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</si>
  <si>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</si>
  <si>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</si>
  <si>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</si>
  <si>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</si>
  <si>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</si>
  <si>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</si>
  <si>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</si>
  <si>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</si>
  <si>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</si>
  <si>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</si>
  <si>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</si>
  <si>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</si>
  <si>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</si>
  <si>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</si>
  <si>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</si>
  <si>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</si>
  <si>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</si>
  <si>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</si>
  <si>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</si>
  <si>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</si>
  <si>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</si>
  <si>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</si>
  <si>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</si>
  <si>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</si>
  <si>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</si>
  <si>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</si>
  <si>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</si>
  <si>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</si>
  <si>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</si>
  <si>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</si>
  <si>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</si>
  <si>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</si>
  <si>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</si>
  <si>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</si>
  <si>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</si>
  <si>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</si>
  <si>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</si>
  <si>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</si>
  <si>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</si>
  <si>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</si>
  <si>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</si>
  <si>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</si>
  <si>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</si>
  <si>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</si>
  <si>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</si>
  <si>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</si>
  <si>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</si>
  <si>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</si>
  <si>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</si>
  <si>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</si>
  <si>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</si>
  <si>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</si>
  <si>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</si>
  <si>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</si>
  <si>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</si>
  <si>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</si>
  <si>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</si>
  <si>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</si>
  <si>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</si>
  <si>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</si>
  <si>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</si>
  <si>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</si>
  <si>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</si>
  <si>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</si>
  <si>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</si>
  <si>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</si>
  <si>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</si>
  <si>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</si>
  <si>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</si>
  <si>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</si>
  <si>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</si>
  <si>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</si>
  <si>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</si>
  <si>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</si>
  <si>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</si>
  <si>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</si>
  <si>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</si>
  <si>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</si>
  <si>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</si>
  <si>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</si>
  <si>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</si>
  <si>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</si>
  <si>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</si>
  <si>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</si>
  <si>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</si>
  <si>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</si>
  <si>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</si>
  <si>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</si>
  <si>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</si>
  <si>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</si>
  <si>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</si>
  <si>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</si>
  <si>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</si>
  <si>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</si>
  <si>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</si>
  <si>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</si>
  <si>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</si>
  <si>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</si>
  <si>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</si>
  <si>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</si>
  <si>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</si>
  <si>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</si>
  <si>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</si>
  <si>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</si>
  <si>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</si>
  <si>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</si>
  <si>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</si>
  <si>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</si>
  <si>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</si>
  <si>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</si>
  <si>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</si>
  <si>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</si>
  <si>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</si>
  <si>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</si>
  <si>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</si>
  <si>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</si>
  <si>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</si>
  <si>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</si>
  <si>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</si>
  <si>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</si>
  <si>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</si>
  <si>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</si>
  <si>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</si>
  <si>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</si>
  <si>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</si>
  <si>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</si>
  <si>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</si>
  <si>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</si>
  <si>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</si>
  <si>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</si>
  <si>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</si>
  <si>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</si>
  <si>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</si>
  <si>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</si>
  <si>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</si>
  <si>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</si>
  <si>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</si>
  <si>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</si>
  <si>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</si>
  <si>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</si>
  <si>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</si>
  <si>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</si>
  <si>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</si>
  <si>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</si>
  <si>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</si>
  <si>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</si>
  <si>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</si>
  <si>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</si>
  <si>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</si>
  <si>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</si>
  <si>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</si>
  <si>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</si>
  <si>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</si>
  <si>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</si>
  <si>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</si>
  <si>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</si>
  <si>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</si>
  <si>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</si>
  <si>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</si>
  <si>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</si>
  <si>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</si>
  <si>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</si>
  <si>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</si>
  <si>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</si>
  <si>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</si>
  <si>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</si>
  <si>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</si>
  <si>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</si>
  <si>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</si>
  <si>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</si>
  <si>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</si>
  <si>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</si>
  <si>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</si>
  <si>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</si>
  <si>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</si>
  <si>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</si>
  <si>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</si>
  <si>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</si>
  <si>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</si>
  <si>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</si>
  <si>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</si>
  <si>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</si>
  <si>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</si>
  <si>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</si>
  <si>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</si>
  <si>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</si>
  <si>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</si>
  <si>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</si>
  <si>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</si>
  <si>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</si>
  <si>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</si>
  <si>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</si>
  <si>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</si>
  <si>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</si>
  <si>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</si>
  <si>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</si>
  <si>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</si>
  <si>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</si>
  <si>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</si>
  <si>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</si>
  <si>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</si>
  <si>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</si>
  <si>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</si>
  <si>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</si>
  <si>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</si>
  <si>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</si>
  <si>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</si>
  <si>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</si>
  <si>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</si>
  <si>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</si>
  <si>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</si>
  <si>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</si>
  <si>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</si>
  <si>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</si>
  <si>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</si>
  <si>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</si>
  <si>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</si>
  <si>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</si>
  <si>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</si>
  <si>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</si>
  <si>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</si>
  <si>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</si>
  <si>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</si>
  <si>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</si>
  <si>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</si>
  <si>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</si>
  <si>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</si>
  <si>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</si>
  <si>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</si>
  <si>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</si>
  <si>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</si>
  <si>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</si>
  <si>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</si>
  <si>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</si>
  <si>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</si>
  <si>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</si>
  <si>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</si>
  <si>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</si>
  <si>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</si>
  <si>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</si>
  <si>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</si>
  <si>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</si>
  <si>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</si>
  <si>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</si>
  <si>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</si>
  <si>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</si>
  <si>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</si>
  <si>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</si>
  <si>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</si>
  <si>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</si>
  <si>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</si>
  <si>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</si>
  <si>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</si>
  <si>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</si>
  <si>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</si>
  <si>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</si>
  <si>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</si>
  <si>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</si>
  <si>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</si>
  <si>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</si>
  <si>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</si>
  <si>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</si>
  <si>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</si>
  <si>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</si>
  <si>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</si>
  <si>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</si>
  <si>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</si>
  <si>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</si>
  <si>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</si>
  <si>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</si>
  <si>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</si>
  <si>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</si>
  <si>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</si>
  <si>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</si>
  <si>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</si>
  <si>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</si>
  <si>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</si>
  <si>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</si>
  <si>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</si>
  <si>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</si>
  <si>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</si>
  <si>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</si>
  <si>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</si>
  <si>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</si>
  <si>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</si>
  <si>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</si>
  <si>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</si>
  <si>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</si>
  <si>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</si>
  <si>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</si>
  <si>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</si>
  <si>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</si>
  <si>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</si>
  <si>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</si>
  <si>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</si>
  <si>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</si>
  <si>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</si>
  <si>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</si>
  <si>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</si>
  <si>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</si>
  <si>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</si>
  <si>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</si>
  <si>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</si>
  <si>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</si>
  <si>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</si>
  <si>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</si>
  <si>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</si>
  <si>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</si>
  <si>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</si>
  <si>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</si>
  <si>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</si>
  <si>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</si>
  <si>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</si>
  <si>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</si>
  <si>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</si>
  <si>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</si>
  <si>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</si>
  <si>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</si>
  <si>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</si>
  <si>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</si>
  <si>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</si>
  <si>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</si>
  <si>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</si>
  <si>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</si>
  <si>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</si>
  <si>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</si>
  <si>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</si>
  <si>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</si>
  <si>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</si>
  <si>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</si>
  <si>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</si>
  <si>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</si>
  <si>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</si>
  <si>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</si>
  <si>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</si>
  <si>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</si>
  <si>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</si>
  <si>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</si>
  <si>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</si>
  <si>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</si>
  <si>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</si>
  <si>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</si>
  <si>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</si>
  <si>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</si>
  <si>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</si>
  <si>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</si>
  <si>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</si>
  <si>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</si>
  <si>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</si>
  <si>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</si>
  <si>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</si>
  <si>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</si>
  <si>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</si>
  <si>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</si>
  <si>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</si>
  <si>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</si>
  <si>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</si>
  <si>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</si>
  <si>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</si>
  <si>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</si>
  <si>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</si>
  <si>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</si>
  <si>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</si>
  <si>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</si>
  <si>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</si>
  <si>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</si>
  <si>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</si>
  <si>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</si>
  <si>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</si>
  <si>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</si>
  <si>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</si>
  <si>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</si>
  <si>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</si>
  <si>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</si>
  <si>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</si>
  <si>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</si>
  <si>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</si>
  <si>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</si>
  <si>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</si>
  <si>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</si>
  <si>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</si>
  <si>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</si>
  <si>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</si>
  <si>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</si>
  <si>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</si>
  <si>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</si>
  <si>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</si>
  <si>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</si>
  <si>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</si>
  <si>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</si>
  <si>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</si>
  <si>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</si>
  <si>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</si>
  <si>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</si>
  <si>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</si>
  <si>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</si>
  <si>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</si>
  <si>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</si>
  <si>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</si>
  <si>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</si>
  <si>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</si>
  <si>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</si>
  <si>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</si>
  <si>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</si>
  <si>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</si>
  <si>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</si>
  <si>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</si>
  <si>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</si>
  <si>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</si>
  <si>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</si>
  <si>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</si>
  <si>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</si>
  <si>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</si>
  <si>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</si>
  <si>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</si>
  <si>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</si>
  <si>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</si>
  <si>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</si>
  <si>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</si>
  <si>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</si>
  <si>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</si>
  <si>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</si>
  <si>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</si>
  <si>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</si>
  <si>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</si>
  <si>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</si>
  <si>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</si>
  <si>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</si>
  <si>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</si>
  <si>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</si>
  <si>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</si>
  <si>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</si>
  <si>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</si>
  <si>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</si>
  <si>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</si>
  <si>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</si>
  <si>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</si>
  <si>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</si>
  <si>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</si>
  <si>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</si>
  <si>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</si>
  <si>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</si>
  <si>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</si>
  <si>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</si>
  <si>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</si>
  <si>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</si>
  <si>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</si>
  <si>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</si>
  <si>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</si>
  <si>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</si>
  <si>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</si>
  <si>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</si>
  <si>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</si>
  <si>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</si>
  <si>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</si>
  <si>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</si>
  <si>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</si>
  <si>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</si>
  <si>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</si>
  <si>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</si>
  <si>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</si>
  <si>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</si>
  <si>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</si>
  <si>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</si>
  <si>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</si>
  <si>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</si>
  <si>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</si>
  <si>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</si>
  <si>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</si>
  <si>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</si>
  <si>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</si>
  <si>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</si>
  <si>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</si>
  <si>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</si>
  <si>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</si>
  <si>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</si>
  <si>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</si>
  <si>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</si>
  <si>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</si>
  <si>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</si>
  <si>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</si>
  <si>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</si>
  <si>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</si>
  <si>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</si>
  <si>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</si>
  <si>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</si>
  <si>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</si>
  <si>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</si>
  <si>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</si>
  <si>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</si>
  <si>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</si>
  <si>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</si>
  <si>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</si>
  <si>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</si>
  <si>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</si>
  <si>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</si>
  <si>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</si>
  <si>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</si>
  <si>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</si>
  <si>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</si>
  <si>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</si>
  <si>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</si>
  <si>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</si>
  <si>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</si>
  <si>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</si>
  <si>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</si>
  <si>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</si>
  <si>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</si>
  <si>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</si>
  <si>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</si>
  <si>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</si>
  <si>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</si>
  <si>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</si>
  <si>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</si>
  <si>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</si>
  <si>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</si>
  <si>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</si>
  <si>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</si>
  <si>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</si>
  <si>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</si>
  <si>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</si>
  <si>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</si>
  <si>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</si>
  <si>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</si>
  <si>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</si>
  <si>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</si>
  <si>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</si>
  <si>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</si>
  <si>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</si>
  <si>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</si>
  <si>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</si>
  <si>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</si>
  <si>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</si>
  <si>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</si>
  <si>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</si>
  <si>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</si>
  <si>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</si>
  <si>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</si>
  <si>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</si>
  <si>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</si>
  <si>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</si>
  <si>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</si>
  <si>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</si>
  <si>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</si>
  <si>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</si>
  <si>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</si>
  <si>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</si>
  <si>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</si>
  <si>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</si>
  <si>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</si>
  <si>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</si>
  <si>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</si>
  <si>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</si>
  <si>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</si>
  <si>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</si>
  <si>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</si>
  <si>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</si>
  <si>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</si>
  <si>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</si>
  <si>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</si>
  <si>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</si>
  <si>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</si>
  <si>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</si>
  <si>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</si>
  <si>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</si>
  <si>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</si>
  <si>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</si>
  <si>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</si>
  <si>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</si>
  <si>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</si>
  <si>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</si>
  <si>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</si>
  <si>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</si>
  <si>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</si>
  <si>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</si>
  <si>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</si>
  <si>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</si>
  <si>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</si>
  <si>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</si>
  <si>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</si>
  <si>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</si>
  <si>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</si>
  <si>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</si>
  <si>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</si>
  <si>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</si>
  <si>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</si>
  <si>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</si>
  <si>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</si>
  <si>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</si>
  <si>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</si>
  <si>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</si>
  <si>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</si>
  <si>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</si>
  <si>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</si>
  <si>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</si>
  <si>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</si>
  <si>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</si>
  <si>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</si>
  <si>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</si>
  <si>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</si>
  <si>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</si>
  <si>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</si>
  <si>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</si>
  <si>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</si>
  <si>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</si>
  <si>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</si>
  <si>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</si>
  <si>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</si>
  <si>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</si>
  <si>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</si>
  <si>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</si>
  <si>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</si>
  <si>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</si>
  <si>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</si>
  <si>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</si>
  <si>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</si>
  <si>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</si>
  <si>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</si>
  <si>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</si>
  <si>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</si>
  <si>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</si>
  <si>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</si>
  <si>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</si>
  <si>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</si>
  <si>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</si>
  <si>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</si>
  <si>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</si>
  <si>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</si>
  <si>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</si>
  <si>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</si>
  <si>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</si>
  <si>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</si>
  <si>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</si>
  <si>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</si>
  <si>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</si>
  <si>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</si>
  <si>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</si>
  <si>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</si>
  <si>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</si>
  <si>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</si>
  <si>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</si>
  <si>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</si>
  <si>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</si>
  <si>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</si>
  <si>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</si>
  <si>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</si>
  <si>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</si>
  <si>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</si>
  <si>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</si>
  <si>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</si>
  <si>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</si>
  <si>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</si>
  <si>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</si>
  <si>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</si>
  <si>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</si>
  <si>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</si>
  <si>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</si>
  <si>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</si>
  <si>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</si>
  <si>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</si>
  <si>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</si>
  <si>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</si>
  <si>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</si>
  <si>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</si>
  <si>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</si>
  <si>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</si>
  <si>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</si>
  <si>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</si>
  <si>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</si>
  <si>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</si>
  <si>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</si>
  <si>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</si>
  <si>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</si>
  <si>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</si>
  <si>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</si>
  <si>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</si>
  <si>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</si>
  <si>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</si>
  <si>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</si>
  <si>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</si>
  <si>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</si>
  <si>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</si>
  <si>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</si>
  <si>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</si>
  <si>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</si>
  <si>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</si>
  <si>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</si>
  <si>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</si>
  <si>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</si>
  <si>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</si>
  <si>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</si>
  <si>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</si>
  <si>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</si>
  <si>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</si>
  <si>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</si>
  <si>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</si>
  <si>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</si>
  <si>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</si>
  <si>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</si>
  <si>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</si>
  <si>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</si>
  <si>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</si>
  <si>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</si>
  <si>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</si>
  <si>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</si>
  <si>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</si>
  <si>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</si>
  <si>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</si>
  <si>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</si>
  <si>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</si>
  <si>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</si>
  <si>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</si>
  <si>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</si>
  <si>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</si>
  <si>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</si>
  <si>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</si>
  <si>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</si>
  <si>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</si>
  <si>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</si>
  <si>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</si>
  <si>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</si>
  <si>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</si>
  <si>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</si>
  <si>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</si>
  <si>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</si>
  <si>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</si>
  <si>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</si>
  <si>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</si>
  <si>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</si>
  <si>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</si>
  <si>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</si>
  <si>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</si>
  <si>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</si>
  <si>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</si>
  <si>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</si>
  <si>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</si>
  <si>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</si>
  <si>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</si>
  <si>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</si>
  <si>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</si>
  <si>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</si>
  <si>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</si>
  <si>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</si>
  <si>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</si>
  <si>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</si>
  <si>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</si>
  <si>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</si>
  <si>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</si>
  <si>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</si>
  <si>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</si>
  <si>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</si>
  <si>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</si>
  <si>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</si>
  <si>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</si>
  <si>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</si>
  <si>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</si>
  <si>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</si>
  <si>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</si>
  <si>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</si>
  <si>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</si>
  <si>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</si>
  <si>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</si>
  <si>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</si>
  <si>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</si>
  <si>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</si>
  <si>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</si>
  <si>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</si>
  <si>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</si>
  <si>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</si>
  <si>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</si>
  <si>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</si>
  <si>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</si>
  <si>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</si>
  <si>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</si>
  <si>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</si>
  <si>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</si>
  <si>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</si>
  <si>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</si>
  <si>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</si>
  <si>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</si>
  <si>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</si>
  <si>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</si>
  <si>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</si>
  <si>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</si>
  <si>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</si>
  <si>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</si>
  <si>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</si>
  <si>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</si>
  <si>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</si>
  <si>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</si>
  <si>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</si>
  <si>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</si>
  <si>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</si>
  <si>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</si>
  <si>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</si>
  <si>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</si>
  <si>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</si>
  <si>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</si>
  <si>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</si>
  <si>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</si>
  <si>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</si>
  <si>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</si>
  <si>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</si>
  <si>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</si>
  <si>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</si>
  <si>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</si>
  <si>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</si>
  <si>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</si>
  <si>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</si>
  <si>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</si>
  <si>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</si>
  <si>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</si>
  <si>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</si>
  <si>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</si>
  <si>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</si>
  <si>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</si>
  <si>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</si>
  <si>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</si>
  <si>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</si>
  <si>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</si>
  <si>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</si>
  <si>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</si>
  <si>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</si>
  <si>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</si>
  <si>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</si>
  <si>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</si>
  <si>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</si>
  <si>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</si>
  <si>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</si>
  <si>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</si>
  <si>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</si>
  <si>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</si>
  <si>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</si>
  <si>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</si>
  <si>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</si>
  <si>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</si>
  <si>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</si>
  <si>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</si>
  <si>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</si>
  <si>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</si>
  <si>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</si>
  <si>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</si>
  <si>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</si>
  <si>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</si>
  <si>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</si>
  <si>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</si>
  <si>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</si>
  <si>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</si>
  <si>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</si>
  <si>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</si>
  <si>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</si>
  <si>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</si>
  <si>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</si>
  <si>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</si>
  <si>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</si>
  <si>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</si>
  <si>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</si>
  <si>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</si>
  <si>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</si>
  <si>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</si>
  <si>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</si>
  <si>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</si>
  <si>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</si>
  <si>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</si>
  <si>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</si>
  <si>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</si>
  <si>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</si>
  <si>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</si>
  <si>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</si>
  <si>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</si>
  <si>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</si>
  <si>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</si>
  <si>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</si>
  <si>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</si>
  <si>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</si>
  <si>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</si>
  <si>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</si>
  <si>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</si>
  <si>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</si>
  <si>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</si>
  <si>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</si>
  <si>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</si>
  <si>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</si>
  <si>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</si>
  <si>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</si>
  <si>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</si>
  <si>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</si>
  <si>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</si>
  <si>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</si>
  <si>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</si>
  <si>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</si>
  <si>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</si>
  <si>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</si>
  <si>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</si>
  <si>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</si>
  <si>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</si>
  <si>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</si>
  <si>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</si>
  <si>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</si>
  <si>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</si>
  <si>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</si>
  <si>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</si>
  <si>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</si>
  <si>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</si>
  <si>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</si>
  <si>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</si>
  <si>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</si>
  <si>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</si>
  <si>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</si>
  <si>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</si>
  <si>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</si>
  <si>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</si>
  <si>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</si>
  <si>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</si>
  <si>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</si>
  <si>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</si>
  <si>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</si>
  <si>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</si>
  <si>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</si>
  <si>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</si>
  <si>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</si>
  <si>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</si>
  <si>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</si>
  <si>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</si>
  <si>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</si>
  <si>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</si>
  <si>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</si>
  <si>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</si>
  <si>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</si>
  <si>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</si>
  <si>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</si>
  <si>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</si>
  <si>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</si>
  <si>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</si>
  <si>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</si>
  <si>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</si>
  <si>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</si>
  <si>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</si>
  <si>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</si>
  <si>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</si>
  <si>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</si>
  <si>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</si>
  <si>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</si>
  <si>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</si>
  <si>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</si>
  <si>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</si>
  <si>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</si>
  <si>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</si>
  <si>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</si>
  <si>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</si>
  <si>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</si>
  <si>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</si>
  <si>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</si>
  <si>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</si>
  <si>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</si>
  <si>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</si>
  <si>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</si>
  <si>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</si>
  <si>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</si>
  <si>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</si>
  <si>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</si>
  <si>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</si>
  <si>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</si>
  <si>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</si>
  <si>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</si>
  <si>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</si>
  <si>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</si>
  <si>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</si>
  <si>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</si>
  <si>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</si>
  <si>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</si>
  <si>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</si>
  <si>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</si>
  <si>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</si>
  <si>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</si>
  <si>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</si>
  <si>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</si>
  <si>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</si>
  <si>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</si>
  <si>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</si>
  <si>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</si>
  <si>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</si>
  <si>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</si>
  <si>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</si>
  <si>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</si>
  <si>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</si>
  <si>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</si>
  <si>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</si>
  <si>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</si>
  <si>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</si>
  <si>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</si>
  <si>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</si>
  <si>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</si>
  <si>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</si>
  <si>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</si>
  <si>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</si>
  <si>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</si>
  <si>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</si>
  <si>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</si>
  <si>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</si>
  <si>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</si>
  <si>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</si>
  <si>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</si>
  <si>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</si>
  <si>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</si>
  <si>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</si>
  <si>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</si>
  <si>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</si>
  <si>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</si>
  <si>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</si>
  <si>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</si>
  <si>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</si>
  <si>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</si>
  <si>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</si>
  <si>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</si>
  <si>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</si>
  <si>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</si>
  <si>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</si>
  <si>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</si>
  <si>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</si>
  <si>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</si>
  <si>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</si>
  <si>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</si>
  <si>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</si>
  <si>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</si>
  <si>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</si>
  <si>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</si>
  <si>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</si>
  <si>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</si>
  <si>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</si>
  <si>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</si>
  <si>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</si>
  <si>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</si>
  <si>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</si>
  <si>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</si>
  <si>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</si>
  <si>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</si>
  <si>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</si>
  <si>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</si>
  <si>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</si>
  <si>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</si>
  <si>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</si>
  <si>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</si>
  <si>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</si>
  <si>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</si>
  <si>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</si>
  <si>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</si>
  <si>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</si>
  <si>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</si>
  <si>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</si>
  <si>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</si>
  <si>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</si>
  <si>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</si>
  <si>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</si>
  <si>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</si>
  <si>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</si>
  <si>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</si>
  <si>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</si>
  <si>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</si>
  <si>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</si>
  <si>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</si>
  <si>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</si>
  <si>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</si>
  <si>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</si>
  <si>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</si>
  <si>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</si>
  <si>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</si>
  <si>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</si>
  <si>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</si>
  <si>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</si>
  <si>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</si>
  <si>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</si>
  <si>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</si>
  <si>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</si>
  <si>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</si>
  <si>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</si>
  <si>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</si>
  <si>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</si>
  <si>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</si>
  <si>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</si>
  <si>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</si>
  <si>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</si>
  <si>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</si>
  <si>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</si>
  <si>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</si>
  <si>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</si>
  <si>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</si>
  <si>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</si>
  <si>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</si>
  <si>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</si>
  <si>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</si>
  <si>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</si>
  <si>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</si>
  <si>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</si>
  <si>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</si>
  <si>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</si>
  <si>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</si>
  <si>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</si>
  <si>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</si>
  <si>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</si>
  <si>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</si>
  <si>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</si>
  <si>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</si>
  <si>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</si>
  <si>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</si>
  <si>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</si>
  <si>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</si>
  <si>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</si>
  <si>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</si>
  <si>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</si>
  <si>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</si>
  <si>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</si>
  <si>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</si>
  <si>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</si>
  <si>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</si>
  <si>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</si>
  <si>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</si>
  <si>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</si>
  <si>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</si>
  <si>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</si>
  <si>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</si>
  <si>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</si>
  <si>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</si>
  <si>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</si>
  <si>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</si>
  <si>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</si>
  <si>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</si>
  <si>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</si>
  <si>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</si>
  <si>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</si>
  <si>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</si>
  <si>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</si>
  <si>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</si>
  <si>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</si>
  <si>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</si>
  <si>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</si>
  <si>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</si>
  <si>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</si>
  <si>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</si>
  <si>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</si>
  <si>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</si>
  <si>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</si>
  <si>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</si>
  <si>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</si>
  <si>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</si>
  <si>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</si>
  <si>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</si>
  <si>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</si>
  <si>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</si>
  <si>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</si>
  <si>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</si>
  <si>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</si>
  <si>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</si>
  <si>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</si>
  <si>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</si>
  <si>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</si>
  <si>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</si>
  <si>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</si>
  <si>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</si>
  <si>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</si>
  <si>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</si>
  <si>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</si>
  <si>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</si>
  <si>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</si>
  <si>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</si>
  <si>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</si>
  <si>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</si>
  <si>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</si>
  <si>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</si>
  <si>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</si>
  <si>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</si>
  <si>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</si>
  <si>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</si>
  <si>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</si>
  <si>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</si>
  <si>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</si>
  <si>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</si>
  <si>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</si>
  <si>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</si>
  <si>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</si>
  <si>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</si>
  <si>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</si>
  <si>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</si>
  <si>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</si>
  <si>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</si>
  <si>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</si>
  <si>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</si>
  <si>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</si>
  <si>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</si>
  <si>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</si>
  <si>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</si>
  <si>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</si>
  <si>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</si>
  <si>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</si>
  <si>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</si>
  <si>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</si>
  <si>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</si>
  <si>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</si>
  <si>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</si>
  <si>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</si>
  <si>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</si>
  <si>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</si>
  <si>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</si>
  <si>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</si>
  <si>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</si>
  <si>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</si>
  <si>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</si>
  <si>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</si>
  <si>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</si>
  <si>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</si>
  <si>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</si>
  <si>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</si>
  <si>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</si>
  <si>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</si>
  <si>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</si>
  <si>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</si>
  <si>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</si>
  <si>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</si>
  <si>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</si>
  <si>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</si>
  <si>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</si>
  <si>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</si>
  <si>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</si>
  <si>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</si>
  <si>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</si>
  <si>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</si>
  <si>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</si>
  <si>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</si>
  <si>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</si>
  <si>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</si>
  <si>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</si>
  <si>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</si>
  <si>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</si>
  <si>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</si>
  <si>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</si>
  <si>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</si>
  <si>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</si>
  <si>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</si>
  <si>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</si>
  <si>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</si>
  <si>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</si>
  <si>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</si>
  <si>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</si>
  <si>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</si>
  <si>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</si>
  <si>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</si>
  <si>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</si>
  <si>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</si>
  <si>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</si>
  <si>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</si>
  <si>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</si>
  <si>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</si>
  <si>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</si>
  <si>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</si>
  <si>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</si>
  <si>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</si>
  <si>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</si>
  <si>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</si>
  <si>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</si>
  <si>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</si>
  <si>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</si>
  <si>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</si>
  <si>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</si>
  <si>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</si>
  <si>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</si>
  <si>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</si>
  <si>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</si>
  <si>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</si>
  <si>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</si>
  <si>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</si>
  <si>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</si>
  <si>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</si>
  <si>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</si>
  <si>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</si>
  <si>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</si>
  <si>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</si>
  <si>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</si>
  <si>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</si>
  <si>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</si>
  <si>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</si>
  <si>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</si>
  <si>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</si>
  <si>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</si>
  <si>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</si>
  <si>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</si>
  <si>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</si>
  <si>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</si>
  <si>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</si>
  <si>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</si>
  <si>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</si>
  <si>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</si>
  <si>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</si>
  <si>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</si>
  <si>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</si>
  <si>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</si>
  <si>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</si>
  <si>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</si>
  <si>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</si>
  <si>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</si>
  <si>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</si>
  <si>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</si>
  <si>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</si>
  <si>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</si>
  <si>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</si>
  <si>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</si>
  <si>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</si>
  <si>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</si>
  <si>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</si>
  <si>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</si>
  <si>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</si>
  <si>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</si>
  <si>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</si>
  <si>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</si>
  <si>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</si>
  <si>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</si>
  <si>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</si>
  <si>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</si>
  <si>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</si>
  <si>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</si>
  <si>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</si>
  <si>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</si>
  <si>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</si>
  <si>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</si>
  <si>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</si>
  <si>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</si>
  <si>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</si>
  <si>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</si>
  <si>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</si>
  <si>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</si>
  <si>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</si>
  <si>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</si>
  <si>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</si>
  <si>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</si>
  <si>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</si>
  <si>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</si>
  <si>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</si>
  <si>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</si>
  <si>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</si>
  <si>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</si>
  <si>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</si>
  <si>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</si>
  <si>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</si>
  <si>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</si>
  <si>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</si>
  <si>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</si>
  <si>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</si>
  <si>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</si>
  <si>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</si>
  <si>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</si>
  <si>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</si>
  <si>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</si>
  <si>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</si>
  <si>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</si>
  <si>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</si>
  <si>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</si>
  <si>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</si>
  <si>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</si>
  <si>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</si>
  <si>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</si>
  <si>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</si>
  <si>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</si>
  <si>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</si>
  <si>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</si>
  <si>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</si>
  <si>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</si>
  <si>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</si>
  <si>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</si>
  <si>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</si>
  <si>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</si>
  <si>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</si>
  <si>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</si>
  <si>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</si>
  <si>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</si>
  <si>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</si>
  <si>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</si>
  <si>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</si>
  <si>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</si>
  <si>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</si>
  <si>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</si>
  <si>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</si>
  <si>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</si>
  <si>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</si>
  <si>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</si>
  <si>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</si>
  <si>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</si>
  <si>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</si>
  <si>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</si>
  <si>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</si>
  <si>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</si>
  <si>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</si>
  <si>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</si>
  <si>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</si>
  <si>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</si>
  <si>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</si>
  <si>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</si>
  <si>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</si>
  <si>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</si>
  <si>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</si>
  <si>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</si>
  <si>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</si>
  <si>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</si>
  <si>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</si>
  <si>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</si>
  <si>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</si>
  <si>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</si>
  <si>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</si>
  <si>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</si>
  <si>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</si>
  <si>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</si>
  <si>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</si>
  <si>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</si>
  <si>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</si>
  <si>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</si>
  <si>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</si>
  <si>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</si>
  <si>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</si>
  <si>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</si>
  <si>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</si>
  <si>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</si>
  <si>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</si>
  <si>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</si>
  <si>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</si>
  <si>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</si>
  <si>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</si>
  <si>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</si>
  <si>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</si>
  <si>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</si>
  <si>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</si>
  <si>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</si>
  <si>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</si>
  <si>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</si>
  <si>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</si>
  <si>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</si>
  <si>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</si>
  <si>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</si>
  <si>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</si>
  <si>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</si>
  <si>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</si>
  <si>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</si>
  <si>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</si>
  <si>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</si>
  <si>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</si>
  <si>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</si>
  <si>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</si>
  <si>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</si>
  <si>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</si>
  <si>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</si>
  <si>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</si>
  <si>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</si>
  <si>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</si>
  <si>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</si>
  <si>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</si>
  <si>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</si>
  <si>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</si>
  <si>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</si>
  <si>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</si>
  <si>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</si>
  <si>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</si>
  <si>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</si>
  <si>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</si>
  <si>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</si>
  <si>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</si>
  <si>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</si>
  <si>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</si>
  <si>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</si>
  <si>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</si>
  <si>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</si>
  <si>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</si>
  <si>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</si>
  <si>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</si>
  <si>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</si>
  <si>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</si>
  <si>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</si>
  <si>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</si>
  <si>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</si>
  <si>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</si>
  <si>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</si>
  <si>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</si>
  <si>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</si>
  <si>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</si>
  <si>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</si>
  <si>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</si>
  <si>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</si>
  <si>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</si>
  <si>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</si>
  <si>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</si>
  <si>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</si>
  <si>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</si>
  <si>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</si>
  <si>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</si>
  <si>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</si>
  <si>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</si>
  <si>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</si>
  <si>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</si>
  <si>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</si>
  <si>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</si>
  <si>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</si>
  <si>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</si>
  <si>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</si>
  <si>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</si>
  <si>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</si>
  <si>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</si>
  <si>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</si>
  <si>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</si>
  <si>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</si>
  <si>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</si>
  <si>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</si>
  <si>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</si>
  <si>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</si>
  <si>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</si>
  <si>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</si>
  <si>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</si>
  <si>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</si>
  <si>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</si>
  <si>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</si>
  <si>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</si>
  <si>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</si>
  <si>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</si>
  <si>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</si>
  <si>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</si>
  <si>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</si>
  <si>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</si>
  <si>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</si>
  <si>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</si>
  <si>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</si>
  <si>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</si>
  <si>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</si>
  <si>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</si>
  <si>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</si>
  <si>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</si>
  <si>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</si>
  <si>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</si>
  <si>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</si>
  <si>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</si>
  <si>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</si>
  <si>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</si>
  <si>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</si>
  <si>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</si>
  <si>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</si>
  <si>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</si>
  <si>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</si>
  <si>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</si>
  <si>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</si>
  <si>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</si>
  <si>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</si>
  <si>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</si>
  <si>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</si>
  <si>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</si>
  <si>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</si>
  <si>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</si>
  <si>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</si>
  <si>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</si>
  <si>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</si>
  <si>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</si>
  <si>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</si>
  <si>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</si>
  <si>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</si>
  <si>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</si>
  <si>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</si>
  <si>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</si>
  <si>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</si>
  <si>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</si>
  <si>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</si>
  <si>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</si>
  <si>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</si>
  <si>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</si>
  <si>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</si>
  <si>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</si>
  <si>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</si>
  <si>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</si>
  <si>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</si>
  <si>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</si>
  <si>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</si>
  <si>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</si>
  <si>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</si>
  <si>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</si>
  <si>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</si>
  <si>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</si>
  <si>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</si>
  <si>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</si>
  <si>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</si>
  <si>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</si>
  <si>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</si>
  <si>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</si>
  <si>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</si>
  <si>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</si>
  <si>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</si>
  <si>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</si>
  <si>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</si>
  <si>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</si>
  <si>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</si>
  <si>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</si>
  <si>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</si>
  <si>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</si>
  <si>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</si>
  <si>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</si>
  <si>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</si>
  <si>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</si>
  <si>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</si>
  <si>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</si>
  <si>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</si>
  <si>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</si>
  <si>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</si>
  <si>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</si>
  <si>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</si>
  <si>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</si>
  <si>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</si>
  <si>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</si>
  <si>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</si>
  <si>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</si>
  <si>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</si>
  <si>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</si>
  <si>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</si>
  <si>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</si>
  <si>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</si>
  <si>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</si>
  <si>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</si>
  <si>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</si>
  <si>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</si>
  <si>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</si>
  <si>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</si>
  <si>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</si>
  <si>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</si>
  <si>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</si>
  <si>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</si>
  <si>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</si>
  <si>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</si>
  <si>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</si>
  <si>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</si>
  <si>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</si>
  <si>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</si>
  <si>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</si>
  <si>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</si>
  <si>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</si>
  <si>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</si>
  <si>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</si>
  <si>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</si>
  <si>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</si>
  <si>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</si>
  <si>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</si>
  <si>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</si>
  <si>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</si>
  <si>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</si>
  <si>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</si>
  <si>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</si>
  <si>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</si>
  <si>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</si>
  <si>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</si>
  <si>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</si>
  <si>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</si>
  <si>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</si>
  <si>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</si>
  <si>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</si>
  <si>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</si>
  <si>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</si>
  <si>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</si>
  <si>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</si>
  <si>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</si>
  <si>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</si>
  <si>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</si>
  <si>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</si>
  <si>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</si>
  <si>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</si>
  <si>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</si>
  <si>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</si>
  <si>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</si>
  <si>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</si>
  <si>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</si>
  <si>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</si>
  <si>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</si>
  <si>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</si>
  <si>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</si>
  <si>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</si>
  <si>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</si>
  <si>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</si>
  <si>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</si>
  <si>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</si>
  <si>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</si>
  <si>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</si>
  <si>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</si>
  <si>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</si>
  <si>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</si>
  <si>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</si>
  <si>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</si>
  <si>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</si>
  <si>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</si>
  <si>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</si>
  <si>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</si>
  <si>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</si>
  <si>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</si>
  <si>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</si>
  <si>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</si>
  <si>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</si>
  <si>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</si>
  <si>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</si>
  <si>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</si>
  <si>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</si>
  <si>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</si>
  <si>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</si>
  <si>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</si>
  <si>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</si>
  <si>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</si>
  <si>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</si>
  <si>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</si>
  <si>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</si>
  <si>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</si>
  <si>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</si>
  <si>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</si>
  <si>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</si>
  <si>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</si>
  <si>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</si>
  <si>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</si>
  <si>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</si>
  <si>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</si>
  <si>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</si>
  <si>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</si>
  <si>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</si>
  <si>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</si>
  <si>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</si>
  <si>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</si>
  <si>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</si>
  <si>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</si>
  <si>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</si>
  <si>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</si>
  <si>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</si>
  <si>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</si>
  <si>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</si>
  <si>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</si>
  <si>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</si>
  <si>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</si>
  <si>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</si>
  <si>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</si>
  <si>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</si>
  <si>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</si>
  <si>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</si>
  <si>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</si>
  <si>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</si>
  <si>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</si>
  <si>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</si>
  <si>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</si>
  <si>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</si>
  <si>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</si>
  <si>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</si>
  <si>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</si>
  <si>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</si>
  <si>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</si>
  <si>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</si>
  <si>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</si>
  <si>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</si>
  <si>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</si>
  <si>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</si>
  <si>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</si>
  <si>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</si>
  <si>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</si>
  <si>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</si>
  <si>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</si>
  <si>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</si>
  <si>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</si>
  <si>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</si>
  <si>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</si>
  <si>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</si>
  <si>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</si>
  <si>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</si>
  <si>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</si>
  <si>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</si>
  <si>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</si>
  <si>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</si>
  <si>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</si>
  <si>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</si>
  <si>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</si>
  <si>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</si>
  <si>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</si>
  <si>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</si>
  <si>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</si>
  <si>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</si>
  <si>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</si>
  <si>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</si>
  <si>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</si>
  <si>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</si>
  <si>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</si>
  <si>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</si>
  <si>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</si>
  <si>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</si>
  <si>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</si>
  <si>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</si>
  <si>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</si>
  <si>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</si>
  <si>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</si>
  <si>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</si>
  <si>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</si>
  <si>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</si>
  <si>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</si>
  <si>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</si>
  <si>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</si>
  <si>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</si>
  <si>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</si>
  <si>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</si>
  <si>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</si>
  <si>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</si>
  <si>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</si>
  <si>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</si>
  <si>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</si>
  <si>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</si>
  <si>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</si>
  <si>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</si>
  <si>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</si>
  <si>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</si>
  <si>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</si>
  <si>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</si>
  <si>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</si>
  <si>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</si>
  <si>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</si>
  <si>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</si>
  <si>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</si>
  <si>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</si>
  <si>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</si>
  <si>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</si>
  <si>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</si>
  <si>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</si>
  <si>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</si>
  <si>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</si>
  <si>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</si>
  <si>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</si>
  <si>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</si>
  <si>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</si>
  <si>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</si>
  <si>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</si>
  <si>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</si>
  <si>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</si>
  <si>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</si>
  <si>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</si>
  <si>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</si>
  <si>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</si>
  <si>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</si>
  <si>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</si>
  <si>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</si>
  <si>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</si>
  <si>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</si>
  <si>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</si>
  <si>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</si>
  <si>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</si>
  <si>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</si>
  <si>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</si>
  <si>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</si>
  <si>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</si>
  <si>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</si>
  <si>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</si>
  <si>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</si>
  <si>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</si>
  <si>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</si>
  <si>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</si>
  <si>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</si>
  <si>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</si>
  <si>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</si>
  <si>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</si>
  <si>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</si>
  <si>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</si>
  <si>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</si>
  <si>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</si>
  <si>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</si>
  <si>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</si>
  <si>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</si>
  <si>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</si>
  <si>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</si>
  <si>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</si>
  <si>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</si>
  <si>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</si>
  <si>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</si>
  <si>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</si>
  <si>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</si>
  <si>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</si>
  <si>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</si>
  <si>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</si>
  <si>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</si>
  <si>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</si>
  <si>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</si>
  <si>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</si>
  <si>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</si>
  <si>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</si>
  <si>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</si>
  <si>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</si>
  <si>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</si>
  <si>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</si>
  <si>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</si>
  <si>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</si>
  <si>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</si>
  <si>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</si>
  <si>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</si>
  <si>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</si>
  <si>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</si>
  <si>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</si>
  <si>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</si>
  <si>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</si>
  <si>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</si>
  <si>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</si>
  <si>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</si>
  <si>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</si>
  <si>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</si>
  <si>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</si>
  <si>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</si>
  <si>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</si>
  <si>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</si>
  <si>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</si>
  <si>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</si>
  <si>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</si>
  <si>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</si>
  <si>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</si>
  <si>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</si>
  <si>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</si>
  <si>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</si>
  <si>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</si>
  <si>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</si>
  <si>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</si>
  <si>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</si>
  <si>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</si>
  <si>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</si>
  <si>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</si>
  <si>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</si>
  <si>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</si>
  <si>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</si>
  <si>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</si>
  <si>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</si>
  <si>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</si>
  <si>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</si>
  <si>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</si>
  <si>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</si>
  <si>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</si>
  <si>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</si>
  <si>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</si>
  <si>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</si>
  <si>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</si>
  <si>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</si>
  <si>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</si>
  <si>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</si>
  <si>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</si>
  <si>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</si>
  <si>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</si>
  <si>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</si>
  <si>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</si>
  <si>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</si>
  <si>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</si>
  <si>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</si>
  <si>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</si>
  <si>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</si>
  <si>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</si>
  <si>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</si>
  <si>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</si>
  <si>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</si>
  <si>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</si>
  <si>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</si>
  <si>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</si>
  <si>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</si>
  <si>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</si>
  <si>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</si>
  <si>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</si>
  <si>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</si>
  <si>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</si>
  <si>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</si>
  <si>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</si>
  <si>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</si>
  <si>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</si>
  <si>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</si>
  <si>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</si>
  <si>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</si>
  <si>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</si>
  <si>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</si>
  <si>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</si>
  <si>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</si>
  <si>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</si>
  <si>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</si>
  <si>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</si>
  <si>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</si>
  <si>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</si>
  <si>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</si>
  <si>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</si>
  <si>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</si>
  <si>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</si>
  <si>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</si>
  <si>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</si>
  <si>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</si>
  <si>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</si>
  <si>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</si>
  <si>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</si>
  <si>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</si>
  <si>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</si>
  <si>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</si>
  <si>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</si>
  <si>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</si>
  <si>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</si>
  <si>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</si>
  <si>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</si>
  <si>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</si>
  <si>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</si>
  <si>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</si>
  <si>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</si>
  <si>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</si>
  <si>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</si>
  <si>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</si>
  <si>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</si>
  <si>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</si>
  <si>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</si>
  <si>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</si>
  <si>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</si>
  <si>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</si>
  <si>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</si>
  <si>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</si>
  <si>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</si>
  <si>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</si>
  <si>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</si>
  <si>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</si>
  <si>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</si>
  <si>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</si>
  <si>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</si>
  <si>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</si>
  <si>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</si>
  <si>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</si>
  <si>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</si>
  <si>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</si>
  <si>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</si>
  <si>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</si>
  <si>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</si>
  <si>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</si>
  <si>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</si>
  <si>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</si>
  <si>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</si>
  <si>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</si>
  <si>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</si>
  <si>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</si>
  <si>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</si>
  <si>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</si>
  <si>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</si>
  <si>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</si>
  <si>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</si>
  <si>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</si>
  <si>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</si>
  <si>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</si>
  <si>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</si>
  <si>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</si>
  <si>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</si>
  <si>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</si>
  <si>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</si>
  <si>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</si>
  <si>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</si>
  <si>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</si>
  <si>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</si>
  <si>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</si>
  <si>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</si>
  <si>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</si>
  <si>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</si>
  <si>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</si>
  <si>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</si>
  <si>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</si>
  <si>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</si>
  <si>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</si>
  <si>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</si>
  <si>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</si>
  <si>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</si>
  <si>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</si>
  <si>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</si>
  <si>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</si>
  <si>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</si>
  <si>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</si>
  <si>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</si>
  <si>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</si>
  <si>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</si>
  <si>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</si>
  <si>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</si>
  <si>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</si>
  <si>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</si>
  <si>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</si>
  <si>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</si>
  <si>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</si>
  <si>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</si>
  <si>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</si>
  <si>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</si>
  <si>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</si>
  <si>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</si>
  <si>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</si>
  <si>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</si>
  <si>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</si>
  <si>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</si>
  <si>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</si>
  <si>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</si>
  <si>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</si>
  <si>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</si>
  <si>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</si>
  <si>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</si>
  <si>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</si>
  <si>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</si>
  <si>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</si>
  <si>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</si>
  <si>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</si>
  <si>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</si>
  <si>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</si>
  <si>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</si>
  <si>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</si>
  <si>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</si>
  <si>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</si>
  <si>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</si>
  <si>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</si>
  <si>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</si>
  <si>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</si>
  <si>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</si>
  <si>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</si>
  <si>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</si>
  <si>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</si>
  <si>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</si>
  <si>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</si>
  <si>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</si>
  <si>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</si>
  <si>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</si>
  <si>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</si>
  <si>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</si>
  <si>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</si>
  <si>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</si>
  <si>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</si>
  <si>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</si>
  <si>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</si>
  <si>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</si>
  <si>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</si>
  <si>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</si>
  <si>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</si>
  <si>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</si>
  <si>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</si>
  <si>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</si>
  <si>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</si>
  <si>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</si>
  <si>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</si>
  <si>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</si>
  <si>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</si>
  <si>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</si>
  <si>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</si>
  <si>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</si>
  <si>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</si>
  <si>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</si>
  <si>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</si>
  <si>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</si>
  <si>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</si>
  <si>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</si>
  <si>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</si>
  <si>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</si>
  <si>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</si>
  <si>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</si>
  <si>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</si>
  <si>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</si>
  <si>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</si>
  <si>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</si>
  <si>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</si>
  <si>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</si>
  <si>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</si>
  <si>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</si>
  <si>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</si>
  <si>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</si>
  <si>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</si>
  <si>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</si>
  <si>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</si>
  <si>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</si>
  <si>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</si>
  <si>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</si>
  <si>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</si>
  <si>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</si>
  <si>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</si>
  <si>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</si>
  <si>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</si>
  <si>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</si>
  <si>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</si>
  <si>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</si>
  <si>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</si>
  <si>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</si>
  <si>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</si>
  <si>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</si>
  <si>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</si>
  <si>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</si>
  <si>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</si>
  <si>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</si>
  <si>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</si>
  <si>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</si>
  <si>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</si>
  <si>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</si>
  <si>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</si>
  <si>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</si>
  <si>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</si>
  <si>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</si>
  <si>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</si>
  <si>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</si>
  <si>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</si>
  <si>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</si>
  <si>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</si>
  <si>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</si>
  <si>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</si>
  <si>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</si>
  <si>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</si>
  <si>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</si>
  <si>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</si>
  <si>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</si>
  <si>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</si>
  <si>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</si>
  <si>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</si>
  <si>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</si>
  <si>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</si>
  <si>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</si>
  <si>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</si>
  <si>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</si>
  <si>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</si>
  <si>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</si>
  <si>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</si>
  <si>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</si>
  <si>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</si>
  <si>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</si>
  <si>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</si>
  <si>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</si>
  <si>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</si>
  <si>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</si>
  <si>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</si>
  <si>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</si>
  <si>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</si>
  <si>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</si>
  <si>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</si>
  <si>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</si>
  <si>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</si>
  <si>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</si>
  <si>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</si>
  <si>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</si>
  <si>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</si>
  <si>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</si>
  <si>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</si>
  <si>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</si>
  <si>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</si>
  <si>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</si>
  <si>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</si>
  <si>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</si>
  <si>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</si>
  <si>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</si>
  <si>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</si>
  <si>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</si>
  <si>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</si>
  <si>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</si>
  <si>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</si>
  <si>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</si>
  <si>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</si>
  <si>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</si>
  <si>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</si>
  <si>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</si>
  <si>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</si>
  <si>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</si>
  <si>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</si>
  <si>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</si>
  <si>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</si>
  <si>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</si>
  <si>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</si>
  <si>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</si>
  <si>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</si>
  <si>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</si>
  <si>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</si>
  <si>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</si>
  <si>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</si>
  <si>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</si>
  <si>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</si>
  <si>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</si>
  <si>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</si>
  <si>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</si>
  <si>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</si>
  <si>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</si>
  <si>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</si>
  <si>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</si>
  <si>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</si>
  <si>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</si>
  <si>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</si>
  <si>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</si>
  <si>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</si>
  <si>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</si>
  <si>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</si>
  <si>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</si>
  <si>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</si>
  <si>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</si>
  <si>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</si>
  <si>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</si>
  <si>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</si>
  <si>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</si>
  <si>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</si>
  <si>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</si>
  <si>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</si>
  <si>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</si>
  <si>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</si>
  <si>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</si>
  <si>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</si>
  <si>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</si>
  <si>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</si>
  <si>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</si>
  <si>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</si>
  <si>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</si>
  <si>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</si>
  <si>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</si>
  <si>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</si>
  <si>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</si>
  <si>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</si>
  <si>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</si>
  <si>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</si>
  <si>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</si>
  <si>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</si>
  <si>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</si>
  <si>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</si>
  <si>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</si>
  <si>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</si>
  <si>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</si>
  <si>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</si>
  <si>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</si>
  <si>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</si>
  <si>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</si>
  <si>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</si>
  <si>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</si>
  <si>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</si>
  <si>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</si>
  <si>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</si>
  <si>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</si>
  <si>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</si>
  <si>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</si>
  <si>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</si>
  <si>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</si>
  <si>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</si>
  <si>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</si>
  <si>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</si>
  <si>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</si>
  <si>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</si>
  <si>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</si>
  <si>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</si>
  <si>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</si>
  <si>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</si>
  <si>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</si>
  <si>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</si>
  <si>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</si>
  <si>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</si>
  <si>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</si>
  <si>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</si>
  <si>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</si>
  <si>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</si>
  <si>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</si>
  <si>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</si>
  <si>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</si>
  <si>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</si>
  <si>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</si>
  <si>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</si>
  <si>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</si>
  <si>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</si>
  <si>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</si>
  <si>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</si>
  <si>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</si>
  <si>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</si>
  <si>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</si>
  <si>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</si>
  <si>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</si>
  <si>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</si>
  <si>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</si>
  <si>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</si>
  <si>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</si>
  <si>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</si>
  <si>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</si>
  <si>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</si>
  <si>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</si>
  <si>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</si>
  <si>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</si>
  <si>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</si>
  <si>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</si>
  <si>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</si>
  <si>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</si>
  <si>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</si>
  <si>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</si>
  <si>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</si>
  <si>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</si>
  <si>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</si>
  <si>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</si>
  <si>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</si>
  <si>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</si>
  <si>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</si>
  <si>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</si>
  <si>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</si>
  <si>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</si>
  <si>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</si>
  <si>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</si>
  <si>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</si>
  <si>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</si>
  <si>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</si>
  <si>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</si>
  <si>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</si>
  <si>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</si>
  <si>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</si>
  <si>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</si>
  <si>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</si>
  <si>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</si>
  <si>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</si>
  <si>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</si>
  <si>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</si>
  <si>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</si>
  <si>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</si>
  <si>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</si>
  <si>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</si>
  <si>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</si>
  <si>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</si>
  <si>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</si>
  <si>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</si>
  <si>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</si>
  <si>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</si>
  <si>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</si>
  <si>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</si>
  <si>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</si>
  <si>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</si>
  <si>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</si>
  <si>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</si>
  <si>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</si>
  <si>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</si>
  <si>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</si>
  <si>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</si>
  <si>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</si>
  <si>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</si>
  <si>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</si>
  <si>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</si>
  <si>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</si>
  <si>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</si>
  <si>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</si>
  <si>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</si>
  <si>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</si>
  <si>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</si>
  <si>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</si>
  <si>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</si>
  <si>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</si>
  <si>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</si>
  <si>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</si>
  <si>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</si>
  <si>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</si>
  <si>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</si>
  <si>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</si>
  <si>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</si>
  <si>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</si>
  <si>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</si>
  <si>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</si>
  <si>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</si>
  <si>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</si>
  <si>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</si>
  <si>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</si>
  <si>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</si>
  <si>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</si>
  <si>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</si>
  <si>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</si>
  <si>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</si>
  <si>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</si>
  <si>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</si>
  <si>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</si>
  <si>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</si>
  <si>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</si>
  <si>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</si>
  <si>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</si>
  <si>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</si>
  <si>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</si>
  <si>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</si>
  <si>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</si>
  <si>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</si>
  <si>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</si>
  <si>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</si>
  <si>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</si>
  <si>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</si>
  <si>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</si>
  <si>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</si>
  <si>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</si>
  <si>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</si>
  <si>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</si>
  <si>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</si>
  <si>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</si>
  <si>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</si>
  <si>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</si>
  <si>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</si>
  <si>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</si>
  <si>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</si>
  <si>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</si>
  <si>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</si>
  <si>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</si>
  <si>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</si>
  <si>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</si>
  <si>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</si>
  <si>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</si>
  <si>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</si>
  <si>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</si>
  <si>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</si>
  <si>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</si>
  <si>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</si>
  <si>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</si>
  <si>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</si>
  <si>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</si>
  <si>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</si>
  <si>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</si>
  <si>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</si>
  <si>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</si>
  <si>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</si>
  <si>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</si>
  <si>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</si>
  <si>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</si>
  <si>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</si>
  <si>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</si>
  <si>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</si>
  <si>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</si>
  <si>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</si>
  <si>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</si>
  <si>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</si>
  <si>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</si>
  <si>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</si>
  <si>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</si>
  <si>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</si>
  <si>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</si>
  <si>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</si>
  <si>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</si>
  <si>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</si>
  <si>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</si>
  <si>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</si>
  <si>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</si>
  <si>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</si>
  <si>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</si>
  <si>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</si>
  <si>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</si>
  <si>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</si>
  <si>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</si>
  <si>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</si>
  <si>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</si>
  <si>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</si>
  <si>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</si>
  <si>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</si>
  <si>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</si>
  <si>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</si>
  <si>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</si>
  <si>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</si>
  <si>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</si>
  <si>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</si>
  <si>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</si>
  <si>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</si>
  <si>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</si>
  <si>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</si>
  <si>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</si>
  <si>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</si>
  <si>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</si>
  <si>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</si>
  <si>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</si>
  <si>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</si>
  <si>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</si>
  <si>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</si>
  <si>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</si>
  <si>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</si>
  <si>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</si>
  <si>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</si>
  <si>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</si>
  <si>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</si>
  <si>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</si>
  <si>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</si>
  <si>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</si>
  <si>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</si>
  <si>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</si>
  <si>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</si>
  <si>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</si>
  <si>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</si>
  <si>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</si>
  <si>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</si>
  <si>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</si>
  <si>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</si>
  <si>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</si>
  <si>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</si>
  <si>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</si>
  <si>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</si>
  <si>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</si>
  <si>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</si>
  <si>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</si>
  <si>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</si>
  <si>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</si>
  <si>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</si>
  <si>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</si>
  <si>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</si>
  <si>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</si>
  <si>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</si>
  <si>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</si>
  <si>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</si>
  <si>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</si>
  <si>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</si>
  <si>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</si>
  <si>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</si>
  <si>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</si>
  <si>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</si>
  <si>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</si>
  <si>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</si>
  <si>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</si>
  <si>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</si>
  <si>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</si>
  <si>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</si>
  <si>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</si>
  <si>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</si>
  <si>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</si>
  <si>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</si>
  <si>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</si>
  <si>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</si>
  <si>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</si>
  <si>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</si>
  <si>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</si>
  <si>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</si>
  <si>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</si>
  <si>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</si>
  <si>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</si>
  <si>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</si>
  <si>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</si>
  <si>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</si>
  <si>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</si>
  <si>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</si>
  <si>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</si>
  <si>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</si>
  <si>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</si>
  <si>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</si>
  <si>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</si>
  <si>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</si>
  <si>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</si>
  <si>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</si>
  <si>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</si>
  <si>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</si>
  <si>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</si>
  <si>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</si>
  <si>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</si>
  <si>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</si>
  <si>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</si>
  <si>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</si>
  <si>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</si>
  <si>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</si>
  <si>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</si>
  <si>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</si>
  <si>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</si>
  <si>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</si>
  <si>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</si>
  <si>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</si>
  <si>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</si>
  <si>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</si>
  <si>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</si>
  <si>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</si>
  <si>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</si>
  <si>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</si>
  <si>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</si>
  <si>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</si>
  <si>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</si>
  <si>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</si>
  <si>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</si>
  <si>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</si>
  <si>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</si>
  <si>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</si>
  <si>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</si>
  <si>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</si>
  <si>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</si>
  <si>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</si>
  <si>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</si>
  <si>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</si>
  <si>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</si>
  <si>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</si>
  <si>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</si>
  <si>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</si>
  <si>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</si>
  <si>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</si>
  <si>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</si>
  <si>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</si>
  <si>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</si>
  <si>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</si>
  <si>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</si>
  <si>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</si>
  <si>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</si>
  <si>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</si>
  <si>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</si>
  <si>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</si>
  <si>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</si>
  <si>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</si>
  <si>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</si>
  <si>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</si>
  <si>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</si>
  <si>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</si>
  <si>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</si>
  <si>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</si>
  <si>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</si>
  <si>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</si>
  <si>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</si>
  <si>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</si>
  <si>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</si>
  <si>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</si>
  <si>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</si>
  <si>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</si>
  <si>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</si>
  <si>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</si>
  <si>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</si>
  <si>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</si>
  <si>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</si>
  <si>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</si>
  <si>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</si>
  <si>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</si>
  <si>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</si>
  <si>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</si>
  <si>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</si>
  <si>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</si>
  <si>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</si>
  <si>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</si>
  <si>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</si>
  <si>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</si>
  <si>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</si>
  <si>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</si>
  <si>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</si>
  <si>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</si>
  <si>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</si>
  <si>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</si>
  <si>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</si>
  <si>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</si>
  <si>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</si>
  <si>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</si>
  <si>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</si>
  <si>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</si>
  <si>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</si>
  <si>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</si>
  <si>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</si>
  <si>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</si>
  <si>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</si>
  <si>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</si>
  <si>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</si>
  <si>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</si>
  <si>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</si>
  <si>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</si>
  <si>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</si>
  <si>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</si>
  <si>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</si>
  <si>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</si>
  <si>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</si>
  <si>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</si>
  <si>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</si>
  <si>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</si>
  <si>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</si>
  <si>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</si>
  <si>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</si>
  <si>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</si>
  <si>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</si>
  <si>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</si>
  <si>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</si>
  <si>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</si>
  <si>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</si>
  <si>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</si>
  <si>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</si>
  <si>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</si>
  <si>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</si>
  <si>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</si>
  <si>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</si>
  <si>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</si>
  <si>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</si>
  <si>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</si>
  <si>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</si>
  <si>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</si>
  <si>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</si>
  <si>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</si>
  <si>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</si>
  <si>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</si>
  <si>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</si>
  <si>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</si>
  <si>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</si>
  <si>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</si>
  <si>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</si>
  <si>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</si>
  <si>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</si>
  <si>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</si>
  <si>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</si>
  <si>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</si>
  <si>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</si>
  <si>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</si>
  <si>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</si>
  <si>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</si>
  <si>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</si>
  <si>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</si>
  <si>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</si>
  <si>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</si>
  <si>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</si>
  <si>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</si>
  <si>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</si>
  <si>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</si>
  <si>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</si>
  <si>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</si>
  <si>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</si>
  <si>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</si>
  <si>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</si>
  <si>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</si>
  <si>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</si>
  <si>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</si>
  <si>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</si>
  <si>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</si>
  <si>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</si>
  <si>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</si>
  <si>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</si>
  <si>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</si>
  <si>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</si>
  <si>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</si>
  <si>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</si>
  <si>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</si>
  <si>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</si>
  <si>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</si>
  <si>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</si>
  <si>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</si>
  <si>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</si>
  <si>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</si>
  <si>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</si>
  <si>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</si>
  <si>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</si>
  <si>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</si>
  <si>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</si>
  <si>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</si>
  <si>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</si>
  <si>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</si>
  <si>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</si>
  <si>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</si>
  <si>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</si>
  <si>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</si>
  <si>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</si>
  <si>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</si>
  <si>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</si>
  <si>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</si>
  <si>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</si>
  <si>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</si>
  <si>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</si>
  <si>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</si>
  <si>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</si>
  <si>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</si>
  <si>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</si>
  <si>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</si>
  <si>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</si>
  <si>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</si>
  <si>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</si>
  <si>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</si>
  <si>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</si>
  <si>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</si>
  <si>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</si>
  <si>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</si>
  <si>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</si>
  <si>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</si>
  <si>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</si>
  <si>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</si>
  <si>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</si>
  <si>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</si>
  <si>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</si>
  <si>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</si>
  <si>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</si>
  <si>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</si>
  <si>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</si>
  <si>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</si>
  <si>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</si>
  <si>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</si>
  <si>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</si>
  <si>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</si>
  <si>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</si>
  <si>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</si>
  <si>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</si>
  <si>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</si>
  <si>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</si>
  <si>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</si>
  <si>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</si>
  <si>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</si>
  <si>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</si>
  <si>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</si>
  <si>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</si>
  <si>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</si>
  <si>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</si>
  <si>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</si>
  <si>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</si>
  <si>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</si>
  <si>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</si>
  <si>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</si>
  <si>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</si>
  <si>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</si>
  <si>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</si>
  <si>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</si>
  <si>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</si>
  <si>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</si>
  <si>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</si>
  <si>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</si>
  <si>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</si>
  <si>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</si>
  <si>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</si>
  <si>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</si>
  <si>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</si>
  <si>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</si>
  <si>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</si>
  <si>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</si>
  <si>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</si>
  <si>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</si>
  <si>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</si>
  <si>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</si>
  <si>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</si>
  <si>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</si>
  <si>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</si>
  <si>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</si>
  <si>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</si>
  <si>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</si>
  <si>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</si>
  <si>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</si>
  <si>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</si>
  <si>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</si>
  <si>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</si>
  <si>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</si>
  <si>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</si>
  <si>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</si>
  <si>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</si>
  <si>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</si>
  <si>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</si>
  <si>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</si>
  <si>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</si>
  <si>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</si>
  <si>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</si>
  <si>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</si>
  <si>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</si>
  <si>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</si>
  <si>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</si>
  <si>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</si>
  <si>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</si>
  <si>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</si>
  <si>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</si>
  <si>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</si>
  <si>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</si>
  <si>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</si>
  <si>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</si>
  <si>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</si>
  <si>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</si>
  <si>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</si>
  <si>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</si>
  <si>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</si>
  <si>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</si>
  <si>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</si>
  <si>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</si>
  <si>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</si>
  <si>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</si>
  <si>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</si>
  <si>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</si>
  <si>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</si>
  <si>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</si>
  <si>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</si>
  <si>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</si>
  <si>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</si>
  <si>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</si>
  <si>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</si>
  <si>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</si>
  <si>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</si>
  <si>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</si>
  <si>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</si>
  <si>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</si>
  <si>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</si>
  <si>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</si>
  <si>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</si>
  <si>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</si>
  <si>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</si>
  <si>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</si>
  <si>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</si>
  <si>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</si>
  <si>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</si>
  <si>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</si>
  <si>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</si>
  <si>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</si>
  <si>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</si>
  <si>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</si>
  <si>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</si>
  <si>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</si>
  <si>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</si>
  <si>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</si>
  <si>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</si>
  <si>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</si>
  <si>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</si>
  <si>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</si>
  <si>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</si>
  <si>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</si>
  <si>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</si>
  <si>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</si>
  <si>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</si>
  <si>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</si>
  <si>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</si>
  <si>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</si>
  <si>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</si>
  <si>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</si>
  <si>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</si>
  <si>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</si>
  <si>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</si>
  <si>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</si>
  <si>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</si>
  <si>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</si>
  <si>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</si>
  <si>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</si>
  <si>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</si>
  <si>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</si>
  <si>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</si>
  <si>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</si>
  <si>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</si>
  <si>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</si>
  <si>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</si>
  <si>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</si>
  <si>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</si>
  <si>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</si>
  <si>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</si>
  <si>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</si>
  <si>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</si>
  <si>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</si>
  <si>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</si>
  <si>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</si>
  <si>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</si>
  <si>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</si>
  <si>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</si>
  <si>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</si>
  <si>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</si>
  <si>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</si>
  <si>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</si>
  <si>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</si>
  <si>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</si>
  <si>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</si>
  <si>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</si>
  <si>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</si>
  <si>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</si>
  <si>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</si>
  <si>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</si>
  <si>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</si>
  <si>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</si>
  <si>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</si>
  <si>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</si>
  <si>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</si>
  <si>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</si>
  <si>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</si>
  <si>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</si>
  <si>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</si>
  <si>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</si>
  <si>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</si>
  <si>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</si>
  <si>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</si>
  <si>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</si>
  <si>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</si>
  <si>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</si>
  <si>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</si>
  <si>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</si>
  <si>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</si>
  <si>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</si>
  <si>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</si>
  <si>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</si>
  <si>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</si>
  <si>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</si>
  <si>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</si>
  <si>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</si>
  <si>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</si>
  <si>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</si>
  <si>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</si>
  <si>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</si>
  <si>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</si>
  <si>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</si>
  <si>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</si>
  <si>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</si>
  <si>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</si>
  <si>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</si>
  <si>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</si>
  <si>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</si>
  <si>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</si>
  <si>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</si>
  <si>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</si>
  <si>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</si>
  <si>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</si>
  <si>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</si>
  <si>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</si>
  <si>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</si>
  <si>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</si>
  <si>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</si>
  <si>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</si>
  <si>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</si>
  <si>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</si>
  <si>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</si>
  <si>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</si>
  <si>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</si>
  <si>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</si>
  <si>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</si>
  <si>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</si>
  <si>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</si>
  <si>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</si>
  <si>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</si>
  <si>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</si>
  <si>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</si>
  <si>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</si>
  <si>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</si>
  <si>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</si>
  <si>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</si>
  <si>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</si>
  <si>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</si>
  <si>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</si>
  <si>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</si>
  <si>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</si>
  <si>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</si>
  <si>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</si>
  <si>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</si>
  <si>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</si>
  <si>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</si>
  <si>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</si>
  <si>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</si>
  <si>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</si>
  <si>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</si>
  <si>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</si>
  <si>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</si>
  <si>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</si>
  <si>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</si>
  <si>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</si>
  <si>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</si>
  <si>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</si>
  <si>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</si>
  <si>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</si>
  <si>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</si>
  <si>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</si>
  <si>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</si>
  <si>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</si>
  <si>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</si>
  <si>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</si>
  <si>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</si>
  <si>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</si>
  <si>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</si>
  <si>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</si>
  <si>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</si>
  <si>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</si>
  <si>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</si>
  <si>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</si>
  <si>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</si>
  <si>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</si>
  <si>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</si>
  <si>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</si>
  <si>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</si>
  <si>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</si>
  <si>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</si>
  <si>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</si>
  <si>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</si>
  <si>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</si>
  <si>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</si>
  <si>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</si>
  <si>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</si>
  <si>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</si>
  <si>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</si>
  <si>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</si>
  <si>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</si>
  <si>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</si>
  <si>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</si>
  <si>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</si>
  <si>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</si>
  <si>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</si>
  <si>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</si>
  <si>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</si>
  <si>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</si>
  <si>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</si>
  <si>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</si>
  <si>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</si>
  <si>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</si>
  <si>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</si>
  <si>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</si>
  <si>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</si>
  <si>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</si>
  <si>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</si>
  <si>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</si>
  <si>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</si>
  <si>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</si>
  <si>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</si>
  <si>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</si>
  <si>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</si>
  <si>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</si>
  <si>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</si>
  <si>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</si>
  <si>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</si>
  <si>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</si>
  <si>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</si>
  <si>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</si>
  <si>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</si>
  <si>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</si>
  <si>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</si>
  <si>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</si>
  <si>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</si>
  <si>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</si>
  <si>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</si>
  <si>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</si>
  <si>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</si>
  <si>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</si>
  <si>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</si>
  <si>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</si>
  <si>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</si>
  <si>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</si>
  <si>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</si>
  <si>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</si>
  <si>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</si>
  <si>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</si>
  <si>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</si>
  <si>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</si>
  <si>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</si>
  <si>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</si>
  <si>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</si>
  <si>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</si>
  <si>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</si>
  <si>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</si>
  <si>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</si>
  <si>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</si>
  <si>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</si>
  <si>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</si>
  <si>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</si>
  <si>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</si>
  <si>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</si>
  <si>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</si>
  <si>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</si>
  <si>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</si>
  <si>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</si>
  <si>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</si>
  <si>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</si>
  <si>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</si>
  <si>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</si>
  <si>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</si>
  <si>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</si>
  <si>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</si>
  <si>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</si>
  <si>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</si>
  <si>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</si>
  <si>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</si>
  <si>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</si>
  <si>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</si>
  <si>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</si>
  <si>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</si>
  <si>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</si>
  <si>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</si>
  <si>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</si>
  <si>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</si>
  <si>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</si>
  <si>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</si>
  <si>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</si>
  <si>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</si>
  <si>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</si>
  <si>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</si>
  <si>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</si>
  <si>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</si>
  <si>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</si>
  <si>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</si>
  <si>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</si>
  <si>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</si>
  <si>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</si>
  <si>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</si>
  <si>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</si>
  <si>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</si>
  <si>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</si>
  <si>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</si>
  <si>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</si>
  <si>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</si>
  <si>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</si>
  <si>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</si>
  <si>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</si>
  <si>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</si>
  <si>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</si>
  <si>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</si>
  <si>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</si>
  <si>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</si>
  <si>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</si>
  <si>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</si>
  <si>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</si>
  <si>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</si>
  <si>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</si>
  <si>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</si>
  <si>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</si>
  <si>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</si>
  <si>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</si>
  <si>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</si>
  <si>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</si>
  <si>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</si>
  <si>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</si>
  <si>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</si>
  <si>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</si>
  <si>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</si>
  <si>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</si>
  <si>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</si>
  <si>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</si>
  <si>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</si>
  <si>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</si>
  <si>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</si>
  <si>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</si>
  <si>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</si>
  <si>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</si>
  <si>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</si>
  <si>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</si>
  <si>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</si>
  <si>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</si>
  <si>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</si>
  <si>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</si>
  <si>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</si>
  <si>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</si>
  <si>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</si>
  <si>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</si>
  <si>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</si>
  <si>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</si>
  <si>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</si>
  <si>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</si>
  <si>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</si>
  <si>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</si>
  <si>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</si>
  <si>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</si>
  <si>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</si>
  <si>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</si>
  <si>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</si>
  <si>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</si>
  <si>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</si>
  <si>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</si>
  <si>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</si>
  <si>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</si>
  <si>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</si>
  <si>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</si>
  <si>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</si>
  <si>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</si>
  <si>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</si>
  <si>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</si>
  <si>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</si>
  <si>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</si>
  <si>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</si>
  <si>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</si>
  <si>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</si>
  <si>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</si>
  <si>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</si>
  <si>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</si>
  <si>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</si>
  <si>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</si>
  <si>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</si>
  <si>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</si>
  <si>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</si>
  <si>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</si>
  <si>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</si>
  <si>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</si>
  <si>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</si>
  <si>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</si>
  <si>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</si>
  <si>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</si>
  <si>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</si>
  <si>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</si>
  <si>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</si>
  <si>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</si>
  <si>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</si>
  <si>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</si>
  <si>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</si>
  <si>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</si>
  <si>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</si>
  <si>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</si>
  <si>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</si>
  <si>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</si>
  <si>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</si>
  <si>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</si>
  <si>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</si>
  <si>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</si>
  <si>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</si>
  <si>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</si>
  <si>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</si>
  <si>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</si>
  <si>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</si>
  <si>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</si>
  <si>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</si>
  <si>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</si>
  <si>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</si>
  <si>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</si>
  <si>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</si>
  <si>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</si>
  <si>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</si>
  <si>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</si>
  <si>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</si>
  <si>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</si>
  <si>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</si>
  <si>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</si>
  <si>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</si>
  <si>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</si>
  <si>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</si>
  <si>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</si>
  <si>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</si>
  <si>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</si>
  <si>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</si>
  <si>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</si>
  <si>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</si>
  <si>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</si>
  <si>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</si>
  <si>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</si>
  <si>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</si>
  <si>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</si>
  <si>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</si>
  <si>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</si>
  <si>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</si>
  <si>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</si>
  <si>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</si>
  <si>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</si>
  <si>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</si>
  <si>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</si>
  <si>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</si>
  <si>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</si>
  <si>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</si>
  <si>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</si>
  <si>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</si>
  <si>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</si>
  <si>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</si>
  <si>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</si>
  <si>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</si>
  <si>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</si>
  <si>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</si>
  <si>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</si>
  <si>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</si>
  <si>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</si>
  <si>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</si>
  <si>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</si>
  <si>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</si>
  <si>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</si>
  <si>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</si>
  <si>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</si>
  <si>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</si>
  <si>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</si>
  <si>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</si>
  <si>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</si>
  <si>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</si>
  <si>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</si>
  <si>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</si>
  <si>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</si>
  <si>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</si>
  <si>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</si>
  <si>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</si>
  <si>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</si>
  <si>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</si>
  <si>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</si>
  <si>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</si>
  <si>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</si>
  <si>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</si>
  <si>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</si>
  <si>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</si>
  <si>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</si>
  <si>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</si>
  <si>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</si>
  <si>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</si>
  <si>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</si>
  <si>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</si>
  <si>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</si>
  <si>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</si>
  <si>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</si>
  <si>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</si>
  <si>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</si>
  <si>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</si>
  <si>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</si>
  <si>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</si>
  <si>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</si>
  <si>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</si>
  <si>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</si>
  <si>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</si>
  <si>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</si>
  <si>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</si>
  <si>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</si>
  <si>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</si>
  <si>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</si>
  <si>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</si>
  <si>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</si>
  <si>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</si>
  <si>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</si>
  <si>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</si>
  <si>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</si>
  <si>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</si>
  <si>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</si>
  <si>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</si>
  <si>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</si>
  <si>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</si>
  <si>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</si>
  <si>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</si>
  <si>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</si>
  <si>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</si>
  <si>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</si>
  <si>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</si>
  <si>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</si>
  <si>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</si>
  <si>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</si>
  <si>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</si>
  <si>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</si>
  <si>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</si>
  <si>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</si>
  <si>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</si>
  <si>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</si>
  <si>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</si>
  <si>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</si>
  <si>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</si>
  <si>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</si>
  <si>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</si>
  <si>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</si>
  <si>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</si>
  <si>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</si>
  <si>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</si>
  <si>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</si>
  <si>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</si>
  <si>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</si>
  <si>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</si>
  <si>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</si>
  <si>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</si>
  <si>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</si>
  <si>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</si>
  <si>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</si>
  <si>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</si>
  <si>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</si>
  <si>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</si>
  <si>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</si>
  <si>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</si>
  <si>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</si>
  <si>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</si>
  <si>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</si>
  <si>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</si>
  <si>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</si>
  <si>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</si>
  <si>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</si>
  <si>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</si>
  <si>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</si>
  <si>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</si>
  <si>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</si>
  <si>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</si>
  <si>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</si>
  <si>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</si>
  <si>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</si>
  <si>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</si>
  <si>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</si>
  <si>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</si>
  <si>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</si>
  <si>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</si>
  <si>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</si>
  <si>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</si>
  <si>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</si>
  <si>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</si>
  <si>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</si>
  <si>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</si>
  <si>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</si>
  <si>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</si>
  <si>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</si>
  <si>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</si>
  <si>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</si>
  <si>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</si>
  <si>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</si>
  <si>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</si>
  <si>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</si>
  <si>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</si>
  <si>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</si>
  <si>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</si>
  <si>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</si>
  <si>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</si>
  <si>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</si>
  <si>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</si>
  <si>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</si>
  <si>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</si>
  <si>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</si>
  <si>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</si>
  <si>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</si>
  <si>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</si>
  <si>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</si>
  <si>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</si>
  <si>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</si>
  <si>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</si>
  <si>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</si>
  <si>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</si>
  <si>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</si>
  <si>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</si>
  <si>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</si>
  <si>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</si>
  <si>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</si>
  <si>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</si>
  <si>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</si>
  <si>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</si>
  <si>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</si>
  <si>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</si>
  <si>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</si>
  <si>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</si>
  <si>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</si>
  <si>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</si>
  <si>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</si>
  <si>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</si>
  <si>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</si>
  <si>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</si>
  <si>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</si>
  <si>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</si>
  <si>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</si>
  <si>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</si>
  <si>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</si>
  <si>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</si>
  <si>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</si>
  <si>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</si>
  <si>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</si>
  <si>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</si>
  <si>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</si>
  <si>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</si>
  <si>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</si>
  <si>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</si>
  <si>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</si>
  <si>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</si>
  <si>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</si>
  <si>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</si>
  <si>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</si>
  <si>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</si>
  <si>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</si>
  <si>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</si>
  <si>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</si>
  <si>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</si>
  <si>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</si>
  <si>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</si>
  <si>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</si>
  <si>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</si>
  <si>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</si>
  <si>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</si>
  <si>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</si>
  <si>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</si>
  <si>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</si>
  <si>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</si>
  <si>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</si>
  <si>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</si>
  <si>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</si>
  <si>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</si>
  <si>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</si>
  <si>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</si>
  <si>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</si>
  <si>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</si>
  <si>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</si>
  <si>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</si>
  <si>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</si>
  <si>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</si>
  <si>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</si>
  <si>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</si>
  <si>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</si>
  <si>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</si>
  <si>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</si>
  <si>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</si>
  <si>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</si>
  <si>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</si>
  <si>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</si>
  <si>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</si>
  <si>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</si>
  <si>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</si>
  <si>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</si>
  <si>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</si>
  <si>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</si>
  <si>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</si>
  <si>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</si>
  <si>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</si>
  <si>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</si>
  <si>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</si>
  <si>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</si>
  <si>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</si>
  <si>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</si>
  <si>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</si>
  <si>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</si>
  <si>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</si>
  <si>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</si>
  <si>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</si>
  <si>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</si>
  <si>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</si>
  <si>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</si>
  <si>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</si>
  <si>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</si>
  <si>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</si>
  <si>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</si>
  <si>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</si>
  <si>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</si>
  <si>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</si>
  <si>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</si>
  <si>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</si>
  <si>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</si>
  <si>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</si>
  <si>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</si>
  <si>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</si>
  <si>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</si>
  <si>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</si>
  <si>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</si>
  <si>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</si>
  <si>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</si>
  <si>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</si>
  <si>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</si>
  <si>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</si>
  <si>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</si>
  <si>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</si>
  <si>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</si>
  <si>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</si>
  <si>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</si>
  <si>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</si>
  <si>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</si>
  <si>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</si>
  <si>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</si>
  <si>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</si>
  <si>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</si>
  <si>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</si>
  <si>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</si>
  <si>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</si>
  <si>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</si>
  <si>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</si>
  <si>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</si>
  <si>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</si>
  <si>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</si>
  <si>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</si>
  <si>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</si>
  <si>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</si>
  <si>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</si>
  <si>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</si>
  <si>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</si>
  <si>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</si>
  <si>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</si>
  <si>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</si>
  <si>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</si>
  <si>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</si>
  <si>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</si>
  <si>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</si>
  <si>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</si>
  <si>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</si>
  <si>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</si>
  <si>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</si>
  <si>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</si>
  <si>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</si>
  <si>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</si>
  <si>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</si>
  <si>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</si>
  <si>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</si>
  <si>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</si>
  <si>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</si>
  <si>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</si>
  <si>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</si>
  <si>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</si>
  <si>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</si>
  <si>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</si>
  <si>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</si>
  <si>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</si>
  <si>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</si>
  <si>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</si>
  <si>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</si>
  <si>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</si>
  <si>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</si>
  <si>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</si>
  <si>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</si>
  <si>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</si>
  <si>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</si>
  <si>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</si>
  <si>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</si>
  <si>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</si>
  <si>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</si>
  <si>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</si>
  <si>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</si>
  <si>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</si>
  <si>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</si>
  <si>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</si>
  <si>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</si>
  <si>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</si>
  <si>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</si>
  <si>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</si>
  <si>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</si>
  <si>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</si>
  <si>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</si>
  <si>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</si>
  <si>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</si>
  <si>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</si>
  <si>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</si>
  <si>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</si>
  <si>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</si>
  <si>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</si>
  <si>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</si>
  <si>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</si>
  <si>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</si>
  <si>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</si>
  <si>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</si>
  <si>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</si>
  <si>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</si>
  <si>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</si>
  <si>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</si>
  <si>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</si>
  <si>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</si>
  <si>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</si>
  <si>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</si>
  <si>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</si>
  <si>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</si>
  <si>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</si>
  <si>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</si>
  <si>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</si>
  <si>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</si>
  <si>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</si>
  <si>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</si>
  <si>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</si>
  <si>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</si>
  <si>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</si>
  <si>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</si>
  <si>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</si>
  <si>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</si>
  <si>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</si>
  <si>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</si>
  <si>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</si>
  <si>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</si>
  <si>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</si>
  <si>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</si>
  <si>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</si>
  <si>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</si>
  <si>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</si>
  <si>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</si>
  <si>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</si>
  <si>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</si>
  <si>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</si>
  <si>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</si>
  <si>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</si>
  <si>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</si>
  <si>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</si>
  <si>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</si>
  <si>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</si>
  <si>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</si>
  <si>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</si>
  <si>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</si>
  <si>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</si>
  <si>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</si>
  <si>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</si>
  <si>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</si>
  <si>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</si>
  <si>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</si>
  <si>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</si>
  <si>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</si>
  <si>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</si>
  <si>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</si>
  <si>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</si>
  <si>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</si>
  <si>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</si>
  <si>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</si>
  <si>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</si>
  <si>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</si>
  <si>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</si>
  <si>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</si>
  <si>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</si>
  <si>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</si>
  <si>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</si>
  <si>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</si>
  <si>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</si>
  <si>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</si>
  <si>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</si>
  <si>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</si>
  <si>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</si>
  <si>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</si>
  <si>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</si>
  <si>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</si>
  <si>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</si>
  <si>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</si>
  <si>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</si>
  <si>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</si>
  <si>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</si>
  <si>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</si>
  <si>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</si>
  <si>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</si>
  <si>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</si>
  <si>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</si>
  <si>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</si>
  <si>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</si>
  <si>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</si>
  <si>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</si>
  <si>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</si>
  <si>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</si>
  <si>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</si>
  <si>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</si>
  <si>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</si>
  <si>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</si>
  <si>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</si>
  <si>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</si>
  <si>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</si>
  <si>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</si>
  <si>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</si>
  <si>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</si>
  <si>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</si>
  <si>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</si>
  <si>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</si>
  <si>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</si>
  <si>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</si>
  <si>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</si>
  <si>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</si>
  <si>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</si>
  <si>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</si>
  <si>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</si>
  <si>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</si>
  <si>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</si>
  <si>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</si>
  <si>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</si>
  <si>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</si>
  <si>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</si>
  <si>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</si>
  <si>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</si>
  <si>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</si>
  <si>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</si>
  <si>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</si>
  <si>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</si>
  <si>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</si>
  <si>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</si>
  <si>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</si>
  <si>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</si>
  <si>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</si>
  <si>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</si>
  <si>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</si>
  <si>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</si>
  <si>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</si>
  <si>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</si>
  <si>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</si>
  <si>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</si>
  <si>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</si>
  <si>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</si>
  <si>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</si>
  <si>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</si>
  <si>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</si>
  <si>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</si>
  <si>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</si>
  <si>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</si>
  <si>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</si>
  <si>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</si>
  <si>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</si>
  <si>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</si>
  <si>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</si>
  <si>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</si>
  <si>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</si>
  <si>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</si>
  <si>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</si>
  <si>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</si>
  <si>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</si>
  <si>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</si>
  <si>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</si>
  <si>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</si>
  <si>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</si>
  <si>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</si>
  <si>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</si>
  <si>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</si>
  <si>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</si>
  <si>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</si>
  <si>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</si>
  <si>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</si>
  <si>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</si>
  <si>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</si>
  <si>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</si>
  <si>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</si>
  <si>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</si>
  <si>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</si>
  <si>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</si>
  <si>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</si>
  <si>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</si>
  <si>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</si>
  <si>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</si>
  <si>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</si>
  <si>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</si>
  <si>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</si>
  <si>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</si>
  <si>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</si>
  <si>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</si>
  <si>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</si>
  <si>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</si>
  <si>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</si>
  <si>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</si>
  <si>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</si>
  <si>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</si>
  <si>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</si>
  <si>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</si>
  <si>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</si>
  <si>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</si>
  <si>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</si>
  <si>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</si>
  <si>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</si>
  <si>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</si>
  <si>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</si>
  <si>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</si>
  <si>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</si>
  <si>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</si>
  <si>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</si>
  <si>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</si>
  <si>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</si>
  <si>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</si>
  <si>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</si>
  <si>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</si>
  <si>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</si>
  <si>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</si>
  <si>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</si>
  <si>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</si>
  <si>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</si>
  <si>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</si>
  <si>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</si>
  <si>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</si>
  <si>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</si>
  <si>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</si>
  <si>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</si>
  <si>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</si>
  <si>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</si>
  <si>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</si>
  <si>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</si>
  <si>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</si>
  <si>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</si>
  <si>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</si>
  <si>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</si>
  <si>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</si>
  <si>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</si>
  <si>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</si>
  <si>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</si>
  <si>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</si>
  <si>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</si>
  <si>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</si>
  <si>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</si>
  <si>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</si>
  <si>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</si>
  <si>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</si>
  <si>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</si>
  <si>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</si>
  <si>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</si>
  <si>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</si>
  <si>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</si>
  <si>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</si>
  <si>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</si>
  <si>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</si>
  <si>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</si>
  <si>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</si>
  <si>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</si>
  <si>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</si>
  <si>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</si>
  <si>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</si>
  <si>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</si>
  <si>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</si>
  <si>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</si>
  <si>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</si>
  <si>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</si>
  <si>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</si>
  <si>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</si>
  <si>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</si>
  <si>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</si>
  <si>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</si>
  <si>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</si>
  <si>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</si>
  <si>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</si>
  <si>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</si>
  <si>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</si>
  <si>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</si>
  <si>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</si>
  <si>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</si>
  <si>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</si>
  <si>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</si>
  <si>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</si>
  <si>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</si>
  <si>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</si>
  <si>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</si>
  <si>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</si>
  <si>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</si>
  <si>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</si>
  <si>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</si>
  <si>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</si>
  <si>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</si>
  <si>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</si>
  <si>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</si>
  <si>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</si>
  <si>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</si>
  <si>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</si>
  <si>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</si>
  <si>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</si>
  <si>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</si>
  <si>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</si>
  <si>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</si>
  <si>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</si>
  <si>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</si>
  <si>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</si>
  <si>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</si>
  <si>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</si>
  <si>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</si>
  <si>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</si>
  <si>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</si>
  <si>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</si>
  <si>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</si>
  <si>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</si>
  <si>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</si>
  <si>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</si>
  <si>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</si>
  <si>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</si>
  <si>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</si>
  <si>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</si>
  <si>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</si>
  <si>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</si>
  <si>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</si>
  <si>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</si>
  <si>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</si>
  <si>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</si>
  <si>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</si>
  <si>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</si>
  <si>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</si>
  <si>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</si>
  <si>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</si>
  <si>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</si>
  <si>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</si>
  <si>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</si>
  <si>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</si>
  <si>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</si>
  <si>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</si>
  <si>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</si>
  <si>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</si>
  <si>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</si>
  <si>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</si>
  <si>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</si>
  <si>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</si>
  <si>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</si>
  <si>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</si>
  <si>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</si>
  <si>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</si>
  <si>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</si>
  <si>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</si>
  <si>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</si>
  <si>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</si>
  <si>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</si>
  <si>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</si>
  <si>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</si>
  <si>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</si>
  <si>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</si>
  <si>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</si>
  <si>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</si>
  <si>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</si>
  <si>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</si>
  <si>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</si>
  <si>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</si>
  <si>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</si>
  <si>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</si>
  <si>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</si>
  <si>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</si>
  <si>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</si>
  <si>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</si>
  <si>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</si>
  <si>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</si>
  <si>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</si>
  <si>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</si>
  <si>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</si>
  <si>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</si>
  <si>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</si>
  <si>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</si>
  <si>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</si>
  <si>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</si>
  <si>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</si>
  <si>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</si>
  <si>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</si>
  <si>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</si>
  <si>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</si>
  <si>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</si>
  <si>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</si>
  <si>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</si>
  <si>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</si>
  <si>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</si>
  <si>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</si>
  <si>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</si>
  <si>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</si>
  <si>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</si>
  <si>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</si>
  <si>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</si>
  <si>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</si>
  <si>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</si>
  <si>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</si>
  <si>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</si>
  <si>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</si>
  <si>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</si>
  <si>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</si>
  <si>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</si>
  <si>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</si>
  <si>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</si>
  <si>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</si>
  <si>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</si>
  <si>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</si>
  <si>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</si>
  <si>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</si>
  <si>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</si>
  <si>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</si>
  <si>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</si>
  <si>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</si>
  <si>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</si>
  <si>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</si>
  <si>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</si>
  <si>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</si>
  <si>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</si>
  <si>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</si>
  <si>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</si>
  <si>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</si>
  <si>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</si>
  <si>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</si>
  <si>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</si>
  <si>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</si>
  <si>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</si>
  <si>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</si>
  <si>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</si>
  <si>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</si>
  <si>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</si>
  <si>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</si>
  <si>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</si>
  <si>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</si>
  <si>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</si>
  <si>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</si>
  <si>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</si>
  <si>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</si>
  <si>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</si>
  <si>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</si>
  <si>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</si>
  <si>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</si>
  <si>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</si>
  <si>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</si>
  <si>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</si>
  <si>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</si>
  <si>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</si>
  <si>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</si>
  <si>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</si>
  <si>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</si>
  <si>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</si>
  <si>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</si>
  <si>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</si>
  <si>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</si>
  <si>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</si>
  <si>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</si>
  <si>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</si>
  <si>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</si>
  <si>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</si>
  <si>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</si>
  <si>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</si>
  <si>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</si>
  <si>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</si>
  <si>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</si>
  <si>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</si>
  <si>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</si>
  <si>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</si>
  <si>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</si>
  <si>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</si>
  <si>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</si>
  <si>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</si>
  <si>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</si>
  <si>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</si>
  <si>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</si>
  <si>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</si>
  <si>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</si>
  <si>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</si>
  <si>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</si>
  <si>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</si>
  <si>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</si>
  <si>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</si>
  <si>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</si>
  <si>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</si>
  <si>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</si>
  <si>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</si>
  <si>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</si>
  <si>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</si>
  <si>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</si>
  <si>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</si>
  <si>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</si>
  <si>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</si>
  <si>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</si>
  <si>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</si>
  <si>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</si>
  <si>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</si>
  <si>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</si>
  <si>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</si>
  <si>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</si>
  <si>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</si>
  <si>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</si>
  <si>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</si>
  <si>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</si>
  <si>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</si>
  <si>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</si>
  <si>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</si>
  <si>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</si>
  <si>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</si>
  <si>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</si>
  <si>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</si>
  <si>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</si>
  <si>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</si>
  <si>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</si>
  <si>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</si>
  <si>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</si>
  <si>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</si>
  <si>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</si>
  <si>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</si>
  <si>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</si>
  <si>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</si>
  <si>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</si>
  <si>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</si>
  <si>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</si>
  <si>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</si>
  <si>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</si>
  <si>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</si>
  <si>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</si>
  <si>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</si>
  <si>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</si>
  <si>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</si>
  <si>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</si>
  <si>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</si>
  <si>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</si>
  <si>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</si>
  <si>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</si>
  <si>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</si>
  <si>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</si>
  <si>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</si>
  <si>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</si>
  <si>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</si>
  <si>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</si>
  <si>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</si>
  <si>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</si>
  <si>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</si>
  <si>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</si>
  <si>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</si>
  <si>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</si>
  <si>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</si>
  <si>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</si>
  <si>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</si>
  <si>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</si>
  <si>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</si>
  <si>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</si>
  <si>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</si>
  <si>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</si>
  <si>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</si>
  <si>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</si>
  <si>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</si>
  <si>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</si>
  <si>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</si>
  <si>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</si>
  <si>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</si>
  <si>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</si>
  <si>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</si>
  <si>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</si>
  <si>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</si>
  <si>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</si>
  <si>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</si>
  <si>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</si>
  <si>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</si>
  <si>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</si>
  <si>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</si>
  <si>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</si>
  <si>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</si>
  <si>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</si>
  <si>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</si>
  <si>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</si>
  <si>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</si>
  <si>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</si>
  <si>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</si>
  <si>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</si>
  <si>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</si>
  <si>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</si>
  <si>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</si>
  <si>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</si>
  <si>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</si>
  <si>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</si>
  <si>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</si>
  <si>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</si>
  <si>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</si>
  <si>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</si>
  <si>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</si>
  <si>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</si>
  <si>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</si>
  <si>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</si>
  <si>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</si>
  <si>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</si>
  <si>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</si>
  <si>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</si>
  <si>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</si>
  <si>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</si>
  <si>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</si>
  <si>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</si>
  <si>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</si>
  <si>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</si>
  <si>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</si>
  <si>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</si>
  <si>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</si>
  <si>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</si>
  <si>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</si>
  <si>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</si>
  <si>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</si>
  <si>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</si>
  <si>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</si>
  <si>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</si>
  <si>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</si>
  <si>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</si>
  <si>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</si>
  <si>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</si>
  <si>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</si>
  <si>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</si>
  <si>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</si>
  <si>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</si>
  <si>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</si>
  <si>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</si>
  <si>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</si>
  <si>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</si>
  <si>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</si>
  <si>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</si>
  <si>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</si>
  <si>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</si>
  <si>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</si>
  <si>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</si>
  <si>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</si>
  <si>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</si>
  <si>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</si>
  <si>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</si>
  <si>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</si>
  <si>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</si>
  <si>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</si>
  <si>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</si>
  <si>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</si>
  <si>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</si>
  <si>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</si>
  <si>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</si>
  <si>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</si>
  <si>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</si>
  <si>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</si>
  <si>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</si>
  <si>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</si>
  <si>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</si>
  <si>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</si>
  <si>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</si>
  <si>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</si>
  <si>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</si>
  <si>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</si>
  <si>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</si>
  <si>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</si>
  <si>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</si>
  <si>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</si>
  <si>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</si>
  <si>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</si>
  <si>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</si>
  <si>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</si>
  <si>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</si>
  <si>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</si>
  <si>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</si>
  <si>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</si>
  <si>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</si>
  <si>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</si>
  <si>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</si>
  <si>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</si>
  <si>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</si>
  <si>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</si>
  <si>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</si>
  <si>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</si>
  <si>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</si>
  <si>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</si>
  <si>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</si>
  <si>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</si>
  <si>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</si>
  <si>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</si>
  <si>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</si>
  <si>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</si>
  <si>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</si>
  <si>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</si>
  <si>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</si>
  <si>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</si>
  <si>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</si>
  <si>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</si>
  <si>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</si>
  <si>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</si>
  <si>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</si>
  <si>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</si>
  <si>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</si>
  <si>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</si>
  <si>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</si>
  <si>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</si>
  <si>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</si>
  <si>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</si>
  <si>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</si>
  <si>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</si>
  <si>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</si>
  <si>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</si>
  <si>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</si>
  <si>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</si>
  <si>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</si>
  <si>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</si>
  <si>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</si>
  <si>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</si>
  <si>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</si>
  <si>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</si>
  <si>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</si>
  <si>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</si>
  <si>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</si>
  <si>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</si>
  <si>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</si>
  <si>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</si>
  <si>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</si>
  <si>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</si>
  <si>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</si>
  <si>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</si>
  <si>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</si>
  <si>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</si>
  <si>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</si>
  <si>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</si>
  <si>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</si>
  <si>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</si>
  <si>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</si>
  <si>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</si>
  <si>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</si>
  <si>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</si>
  <si>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</si>
  <si>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</si>
  <si>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</si>
  <si>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</si>
  <si>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</si>
  <si>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</si>
  <si>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</si>
  <si>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</si>
  <si>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</si>
  <si>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</si>
  <si>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</si>
  <si>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</si>
  <si>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</si>
  <si>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</si>
  <si>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</si>
  <si>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</si>
  <si>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</si>
  <si>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</si>
  <si>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</si>
  <si>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</si>
  <si>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</si>
  <si>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</si>
  <si>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</si>
  <si>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</si>
  <si>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</si>
  <si>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</si>
  <si>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</si>
  <si>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</si>
  <si>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</si>
  <si>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</si>
  <si>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</si>
  <si>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</si>
  <si>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</si>
  <si>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</si>
  <si>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</si>
  <si>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</si>
  <si>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</si>
  <si>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</si>
  <si>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</si>
  <si>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</si>
  <si>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</si>
  <si>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</si>
  <si>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</si>
  <si>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</si>
  <si>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</si>
  <si>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</si>
  <si>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</si>
  <si>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</si>
  <si>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</si>
  <si>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</si>
  <si>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</si>
  <si>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</si>
  <si>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</si>
  <si>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</si>
  <si>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</si>
  <si>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</si>
  <si>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</si>
  <si>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</si>
  <si>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</si>
  <si>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</si>
  <si>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</si>
  <si>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</si>
  <si>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</si>
  <si>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</si>
  <si>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</si>
  <si>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</si>
  <si>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</si>
  <si>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</si>
  <si>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</si>
  <si>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</si>
  <si>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</si>
  <si>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</si>
  <si>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</si>
  <si>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</si>
  <si>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</si>
  <si>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</si>
  <si>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</si>
  <si>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</si>
  <si>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</si>
  <si>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</si>
  <si>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</si>
  <si>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</si>
  <si>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</si>
  <si>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</si>
  <si>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</si>
  <si>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</si>
  <si>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</si>
  <si>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</si>
  <si>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</si>
  <si>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</si>
  <si>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</si>
  <si>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</si>
  <si>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</si>
  <si>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</si>
  <si>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</si>
  <si>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</si>
  <si>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</si>
  <si>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</si>
  <si>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</si>
  <si>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</si>
  <si>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</si>
  <si>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</si>
  <si>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</si>
  <si>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</si>
  <si>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</si>
  <si>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</si>
  <si>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</si>
  <si>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</si>
  <si>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</si>
  <si>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</si>
  <si>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</si>
  <si>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</si>
  <si>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</si>
  <si>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</si>
  <si>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</si>
  <si>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</si>
  <si>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</si>
  <si>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</si>
  <si>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</si>
  <si>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</si>
  <si>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</si>
  <si>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</si>
  <si>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</si>
  <si>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</si>
  <si>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</si>
  <si>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</si>
  <si>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</si>
  <si>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</si>
  <si>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</si>
  <si>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</si>
  <si>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</si>
  <si>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</si>
  <si>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</si>
  <si>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</si>
  <si>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</si>
  <si>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</si>
  <si>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</si>
  <si>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</si>
  <si>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</si>
  <si>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</si>
  <si>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</si>
  <si>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</si>
  <si>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</si>
  <si>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</si>
  <si>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</si>
  <si>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</si>
  <si>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</si>
  <si>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</si>
  <si>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</si>
  <si>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</si>
  <si>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</si>
  <si>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</si>
  <si>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</si>
  <si>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</si>
  <si>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</si>
  <si>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</si>
  <si>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</si>
  <si>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</si>
  <si>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</si>
  <si>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</si>
  <si>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</si>
  <si>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</si>
  <si>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</si>
  <si>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</si>
  <si>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</si>
  <si>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</si>
  <si>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</si>
  <si>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</si>
  <si>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</si>
  <si>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</si>
  <si>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</si>
  <si>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</si>
  <si>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</si>
  <si>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</si>
  <si>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</si>
  <si>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</si>
  <si>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</si>
  <si>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</si>
  <si>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</si>
  <si>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</si>
  <si>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</si>
  <si>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</si>
  <si>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</si>
  <si>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</si>
  <si>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</si>
  <si>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</si>
  <si>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</si>
  <si>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</si>
  <si>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</si>
  <si>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</si>
  <si>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</si>
  <si>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</si>
  <si>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</si>
  <si>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</si>
  <si>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</si>
  <si>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</si>
  <si>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</si>
  <si>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</si>
  <si>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</si>
  <si>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</si>
  <si>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</si>
  <si>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</si>
  <si>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</si>
  <si>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</si>
  <si>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</si>
  <si>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</si>
  <si>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</si>
  <si>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</si>
  <si>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</si>
  <si>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</si>
  <si>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</si>
  <si>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</si>
  <si>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</si>
  <si>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</si>
  <si>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</si>
  <si>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</si>
  <si>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</si>
  <si>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</si>
  <si>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</si>
  <si>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</si>
  <si>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</si>
  <si>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</si>
  <si>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</si>
  <si>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</si>
  <si>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</si>
  <si>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</si>
  <si>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</si>
  <si>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</si>
  <si>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</si>
  <si>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</si>
  <si>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</si>
  <si>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</si>
  <si>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</si>
  <si>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</si>
  <si>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</si>
  <si>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</si>
  <si>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</si>
  <si>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</si>
  <si>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</si>
  <si>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</si>
  <si>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</si>
  <si>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</si>
  <si>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</si>
  <si>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</si>
  <si>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</si>
  <si>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</si>
  <si>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</si>
  <si>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</si>
  <si>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</si>
  <si>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</si>
  <si>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</si>
  <si>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</si>
  <si>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</si>
  <si>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</si>
  <si>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</si>
  <si>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</si>
  <si>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</si>
  <si>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</si>
  <si>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</si>
  <si>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</si>
  <si>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</si>
  <si>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</si>
  <si>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</si>
  <si>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</si>
  <si>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</si>
  <si>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</si>
  <si>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</si>
  <si>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</si>
  <si>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</si>
  <si>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</si>
  <si>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</si>
  <si>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</si>
  <si>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</si>
  <si>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</si>
  <si>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</si>
  <si>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</si>
  <si>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</si>
  <si>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</si>
  <si>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</si>
  <si>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</si>
  <si>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</si>
  <si>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</si>
  <si>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</si>
  <si>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</si>
  <si>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</si>
  <si>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</si>
  <si>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</si>
  <si>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</si>
  <si>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</si>
  <si>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</si>
  <si>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</si>
  <si>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</si>
  <si>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</si>
  <si>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</si>
  <si>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</si>
  <si>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</si>
  <si>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</si>
  <si>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</si>
  <si>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</si>
  <si>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</si>
  <si>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</si>
  <si>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</si>
  <si>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</si>
  <si>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</si>
  <si>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</si>
  <si>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</si>
  <si>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</si>
  <si>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</si>
  <si>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</si>
  <si>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</si>
  <si>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</si>
  <si>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</si>
  <si>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</si>
  <si>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</si>
  <si>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</si>
  <si>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</si>
  <si>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</si>
  <si>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</si>
  <si>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</si>
  <si>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</si>
  <si>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</si>
  <si>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</si>
  <si>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</si>
  <si>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</si>
  <si>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</si>
  <si>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</si>
  <si>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</si>
  <si>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</si>
  <si>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</si>
  <si>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</si>
  <si>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</si>
  <si>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</si>
  <si>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</si>
  <si>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</si>
  <si>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</si>
  <si>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</si>
  <si>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</si>
  <si>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</si>
  <si>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</si>
  <si>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</si>
  <si>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</si>
  <si>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</si>
  <si>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</si>
  <si>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</si>
  <si>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</si>
  <si>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</si>
  <si>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</si>
  <si>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</si>
  <si>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</si>
  <si>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</si>
  <si>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</si>
  <si>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</si>
  <si>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</si>
  <si>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</si>
  <si>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</si>
  <si>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</si>
  <si>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</si>
  <si>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</si>
  <si>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</si>
  <si>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</si>
  <si>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</si>
  <si>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</si>
  <si>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</si>
  <si>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</si>
  <si>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</si>
  <si>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</si>
  <si>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</si>
  <si>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</si>
  <si>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</si>
  <si>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</si>
  <si>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</si>
  <si>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</si>
  <si>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</si>
  <si>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</si>
  <si>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</si>
  <si>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</si>
  <si>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</si>
  <si>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</si>
  <si>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</si>
  <si>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</si>
  <si>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</si>
  <si>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</si>
  <si>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</si>
  <si>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</si>
  <si>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</si>
  <si>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</si>
  <si>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</si>
  <si>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</si>
  <si>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</si>
  <si>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</si>
  <si>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</si>
  <si>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</si>
  <si>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</si>
  <si>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</si>
  <si>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</si>
  <si>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</si>
  <si>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</si>
  <si>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</si>
  <si>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</si>
  <si>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</si>
  <si>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</si>
  <si>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</si>
  <si>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</si>
  <si>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</si>
  <si>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</si>
  <si>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</si>
  <si>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</si>
  <si>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</si>
  <si>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</si>
  <si>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</si>
  <si>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</si>
  <si>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</si>
  <si>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</si>
  <si>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</si>
  <si>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</si>
  <si>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</si>
  <si>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</si>
  <si>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</si>
  <si>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</si>
  <si>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</si>
  <si>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</si>
  <si>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</si>
  <si>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</si>
  <si>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</si>
  <si>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</si>
  <si>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</si>
  <si>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</si>
  <si>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</si>
  <si>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</si>
  <si>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</si>
  <si>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</si>
  <si>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</si>
  <si>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</si>
  <si>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</si>
  <si>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</si>
  <si>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</si>
  <si>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</si>
  <si>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</si>
  <si>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</si>
  <si>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</si>
  <si>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</si>
  <si>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</si>
  <si>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</si>
  <si>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</si>
  <si>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</si>
  <si>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</si>
  <si>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</si>
  <si>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</si>
  <si>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</si>
  <si>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</si>
  <si>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</si>
  <si>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</si>
  <si>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</si>
  <si>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</si>
  <si>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</si>
  <si>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</si>
  <si>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</si>
  <si>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</si>
  <si>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</si>
  <si>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</si>
  <si>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</si>
  <si>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</si>
  <si>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</si>
  <si>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</si>
  <si>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</si>
  <si>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</si>
  <si>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</si>
  <si>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</si>
  <si>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</si>
  <si>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</si>
  <si>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</si>
  <si>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</si>
  <si>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</si>
  <si>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</si>
  <si>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</si>
  <si>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</si>
  <si>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</si>
  <si>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</si>
  <si>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</si>
  <si>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</si>
  <si>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</si>
  <si>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</si>
  <si>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</si>
  <si>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</si>
  <si>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</si>
  <si>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</si>
  <si>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</si>
  <si>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</si>
  <si>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</si>
  <si>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</si>
  <si>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</si>
  <si>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</si>
  <si>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</si>
  <si>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</si>
  <si>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</si>
  <si>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</si>
  <si>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</si>
  <si>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</si>
  <si>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</si>
  <si>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</si>
  <si>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</si>
  <si>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</si>
  <si>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</si>
  <si>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</si>
  <si>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</si>
  <si>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</si>
  <si>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</si>
  <si>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</si>
  <si>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</si>
  <si>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</si>
  <si>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</si>
  <si>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</si>
  <si>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</si>
  <si>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</si>
  <si>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</si>
  <si>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</si>
  <si>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</si>
  <si>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</si>
  <si>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</si>
  <si>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</si>
  <si>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</si>
  <si>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</si>
  <si>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</si>
  <si>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</si>
  <si>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</si>
  <si>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</si>
  <si>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</si>
  <si>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</si>
  <si>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</si>
  <si>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</si>
  <si>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</si>
  <si>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</si>
  <si>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</si>
  <si>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</si>
  <si>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</si>
  <si>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</si>
  <si>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</si>
  <si>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</si>
  <si>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</si>
  <si>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</si>
  <si>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</si>
  <si>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</si>
  <si>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</si>
  <si>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</si>
  <si>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</si>
  <si>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</si>
  <si>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</si>
  <si>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</si>
  <si>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</si>
  <si>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</si>
  <si>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</si>
  <si>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</si>
  <si>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</si>
  <si>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</si>
  <si>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</si>
  <si>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</si>
  <si>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</si>
  <si>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</si>
  <si>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</si>
  <si>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</si>
  <si>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</si>
  <si>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</si>
  <si>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</si>
  <si>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</si>
  <si>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</si>
  <si>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</si>
  <si>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</si>
  <si>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</si>
  <si>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</si>
  <si>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</si>
  <si>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</si>
  <si>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</si>
  <si>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</si>
  <si>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</si>
  <si>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</si>
  <si>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</si>
  <si>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</si>
  <si>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</si>
  <si>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</si>
  <si>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</si>
  <si>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</si>
  <si>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</si>
  <si>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</si>
  <si>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</si>
  <si>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</si>
  <si>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</si>
  <si>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</si>
  <si>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</si>
  <si>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</si>
  <si>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</si>
  <si>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</si>
  <si>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</si>
  <si>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</si>
  <si>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</si>
  <si>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</si>
  <si>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</si>
  <si>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</si>
  <si>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</si>
  <si>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</si>
  <si>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</si>
  <si>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</si>
  <si>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</si>
  <si>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</si>
  <si>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</si>
  <si>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</si>
  <si>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</si>
  <si>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</si>
  <si>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</si>
  <si>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</si>
  <si>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</si>
  <si>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</si>
  <si>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</si>
  <si>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</si>
  <si>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</si>
  <si>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</si>
  <si>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</si>
  <si>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</si>
  <si>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</si>
  <si>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</si>
  <si>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</si>
  <si>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</si>
  <si>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</si>
  <si>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</si>
  <si>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</si>
  <si>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</si>
  <si>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</si>
  <si>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</si>
  <si>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</si>
  <si>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</si>
  <si>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</si>
  <si>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</si>
  <si>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</si>
  <si>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</si>
  <si>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</si>
  <si>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</si>
  <si>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</si>
  <si>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</si>
  <si>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</si>
  <si>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</si>
  <si>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</si>
  <si>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</si>
  <si>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</si>
  <si>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</si>
  <si>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</si>
  <si>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</si>
  <si>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</si>
  <si>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</si>
  <si>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</si>
  <si>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</si>
  <si>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</si>
  <si>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</si>
  <si>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</si>
  <si>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</si>
  <si>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</si>
  <si>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</si>
  <si>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</si>
  <si>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</si>
  <si>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</si>
  <si>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</si>
  <si>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</si>
  <si>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</si>
  <si>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</si>
  <si>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</si>
  <si>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</si>
  <si>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</si>
  <si>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</si>
  <si>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</si>
  <si>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</si>
  <si>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</si>
  <si>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</si>
  <si>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</si>
  <si>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</si>
  <si>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</si>
  <si>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</si>
  <si>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</si>
  <si>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</si>
  <si>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</si>
  <si>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</si>
  <si>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</si>
  <si>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</si>
  <si>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</si>
  <si>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</si>
  <si>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</si>
  <si>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</si>
  <si>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</si>
  <si>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</si>
  <si>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</si>
  <si>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</si>
  <si>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</si>
  <si>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</si>
  <si>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</si>
  <si>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</si>
  <si>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</si>
  <si>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</si>
  <si>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</si>
  <si>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</si>
  <si>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</si>
  <si>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</si>
  <si>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</si>
  <si>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</si>
  <si>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</si>
  <si>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</si>
  <si>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</si>
  <si>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</si>
  <si>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</si>
  <si>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</si>
  <si>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</si>
  <si>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</si>
  <si>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</si>
  <si>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</si>
  <si>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</si>
  <si>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</si>
  <si>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</si>
  <si>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</si>
  <si>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</si>
  <si>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</si>
  <si>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</si>
  <si>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</si>
  <si>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</si>
  <si>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</si>
  <si>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</si>
  <si>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</si>
  <si>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</si>
  <si>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</si>
  <si>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</si>
  <si>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</si>
  <si>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</si>
  <si>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</si>
  <si>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</si>
  <si>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</si>
  <si>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</si>
  <si>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</si>
  <si>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</si>
  <si>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</si>
  <si>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</si>
  <si>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</si>
  <si>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</si>
  <si>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</si>
  <si>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</si>
  <si>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</si>
  <si>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</si>
  <si>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</si>
  <si>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</si>
  <si>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</si>
  <si>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</si>
  <si>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</si>
  <si>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</si>
  <si>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</si>
  <si>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</si>
  <si>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</si>
  <si>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</si>
  <si>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</si>
  <si>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</si>
  <si>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</si>
  <si>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</si>
  <si>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</si>
  <si>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</si>
  <si>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</si>
  <si>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</si>
  <si>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</si>
  <si>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</si>
  <si>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</si>
  <si>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</si>
  <si>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</si>
  <si>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</si>
  <si>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</si>
  <si>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</si>
  <si>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</si>
  <si>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</si>
  <si>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</si>
  <si>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</si>
  <si>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</si>
  <si>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</si>
  <si>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</si>
  <si>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</si>
  <si>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</si>
  <si>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</si>
  <si>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</si>
  <si>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</si>
  <si>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</si>
  <si>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</si>
  <si>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</si>
  <si>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</si>
  <si>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</si>
  <si>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</si>
  <si>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</si>
  <si>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</si>
  <si>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</si>
  <si>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</si>
  <si>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</si>
  <si>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</si>
  <si>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</si>
  <si>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</si>
  <si>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</si>
  <si>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</si>
  <si>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</si>
  <si>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</si>
  <si>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</si>
  <si>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</si>
  <si>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</si>
  <si>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</si>
  <si>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</si>
  <si>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</si>
  <si>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</si>
  <si>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</si>
  <si>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</si>
  <si>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</si>
  <si>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</si>
  <si>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</si>
  <si>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</si>
  <si>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</si>
  <si>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</si>
  <si>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</si>
  <si>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</si>
  <si>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</si>
  <si>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</si>
  <si>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</si>
  <si>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</si>
  <si>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</si>
  <si>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</si>
  <si>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</si>
  <si>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</si>
  <si>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</si>
  <si>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</si>
  <si>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</si>
  <si>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</si>
  <si>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</si>
  <si>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</si>
  <si>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</si>
  <si>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</si>
  <si>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</si>
  <si>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</si>
  <si>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</si>
  <si>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</si>
  <si>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</si>
  <si>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</si>
  <si>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</si>
  <si>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</si>
  <si>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</si>
  <si>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</si>
  <si>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</si>
  <si>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</si>
  <si>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</si>
  <si>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</si>
  <si>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</si>
  <si>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</si>
  <si>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</si>
  <si>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</si>
  <si>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</si>
  <si>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</si>
  <si>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</si>
  <si>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</si>
  <si>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</si>
  <si>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</si>
  <si>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</si>
  <si>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</si>
  <si>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</si>
  <si>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</si>
  <si>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</si>
  <si>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</si>
  <si>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</si>
  <si>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</si>
  <si>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</si>
  <si>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</si>
  <si>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</si>
  <si>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</si>
  <si>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</si>
  <si>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</si>
  <si>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</si>
  <si>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</si>
  <si>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</si>
  <si>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</si>
  <si>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</si>
  <si>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</si>
  <si>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</si>
  <si>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</si>
  <si>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</si>
  <si>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</si>
  <si>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</si>
  <si>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</si>
  <si>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</si>
  <si>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</si>
  <si>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</si>
  <si>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</si>
  <si>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</si>
  <si>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</si>
  <si>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</si>
  <si>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</si>
  <si>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</si>
  <si>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</si>
  <si>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</si>
  <si>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</si>
  <si>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</si>
  <si>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</si>
  <si>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</si>
  <si>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</si>
  <si>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</si>
  <si>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</si>
  <si>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</si>
  <si>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</si>
  <si>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</si>
  <si>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</si>
  <si>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</si>
  <si>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</si>
  <si>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</si>
  <si>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</si>
  <si>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</si>
  <si>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</si>
  <si>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</si>
  <si>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</si>
  <si>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</si>
  <si>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</si>
  <si>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</si>
  <si>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</si>
  <si>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</si>
  <si>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</si>
  <si>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</si>
  <si>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</si>
  <si>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</si>
  <si>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</si>
  <si>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</si>
  <si>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</si>
  <si>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</si>
  <si>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</si>
  <si>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</si>
  <si>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</si>
  <si>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</si>
  <si>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</si>
  <si>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</si>
  <si>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</si>
  <si>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</si>
  <si>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</si>
  <si>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</si>
  <si>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</si>
  <si>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</si>
  <si>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</si>
  <si>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</si>
  <si>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</si>
  <si>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</si>
  <si>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</si>
  <si>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</si>
  <si>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</si>
  <si>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</si>
  <si>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</si>
  <si>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</si>
  <si>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</si>
  <si>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</si>
  <si>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</si>
  <si>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</si>
  <si>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</si>
  <si>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</si>
  <si>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</si>
  <si>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</si>
  <si>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</si>
  <si>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</si>
  <si>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</si>
  <si>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</si>
  <si>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</si>
  <si>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</si>
  <si>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</si>
  <si>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</si>
  <si>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</si>
  <si>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</si>
  <si>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</si>
  <si>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</si>
  <si>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</si>
  <si>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</si>
  <si>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</si>
  <si>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</si>
  <si>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</si>
  <si>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</si>
  <si>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</si>
  <si>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</si>
  <si>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</si>
  <si>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</si>
  <si>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</si>
  <si>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</si>
  <si>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</si>
  <si>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</si>
  <si>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</si>
  <si>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</si>
  <si>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</si>
  <si>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</si>
  <si>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</si>
  <si>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</si>
  <si>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</si>
  <si>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</si>
  <si>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</si>
  <si>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</si>
  <si>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</si>
  <si>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</si>
  <si>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</si>
  <si>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</si>
  <si>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</si>
  <si>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</si>
  <si>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</si>
  <si>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</si>
  <si>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</si>
  <si>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</si>
  <si>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</si>
  <si>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</si>
  <si>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</si>
  <si>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</si>
  <si>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</si>
  <si>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</si>
  <si>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</si>
  <si>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</si>
  <si>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</si>
  <si>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</si>
  <si>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</si>
  <si>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</si>
  <si>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</si>
  <si>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</si>
  <si>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</si>
  <si>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</si>
  <si>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</si>
  <si>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</si>
  <si>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</si>
  <si>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</si>
  <si>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</si>
  <si>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</si>
  <si>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</si>
  <si>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</si>
  <si>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</si>
  <si>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</si>
  <si>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</si>
  <si>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</si>
  <si>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</si>
  <si>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</si>
  <si>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</si>
  <si>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</si>
  <si>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</si>
  <si>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</si>
  <si>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</si>
  <si>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</si>
  <si>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</si>
  <si>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</si>
  <si>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</si>
  <si>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</si>
  <si>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</si>
  <si>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</si>
  <si>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</si>
  <si>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</si>
  <si>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</si>
  <si>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</si>
  <si>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</si>
  <si>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</si>
  <si>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</si>
  <si>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</si>
  <si>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</si>
  <si>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</si>
  <si>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</si>
  <si>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</si>
  <si>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</si>
  <si>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</si>
  <si>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</si>
  <si>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</si>
  <si>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</si>
  <si>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</si>
  <si>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</si>
  <si>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</si>
  <si>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</si>
  <si>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</si>
  <si>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</si>
  <si>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</si>
  <si>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</si>
  <si>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</si>
  <si>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</si>
  <si>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</si>
  <si>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</si>
  <si>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</si>
  <si>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</si>
  <si>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</si>
  <si>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</si>
  <si>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</si>
  <si>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</si>
  <si>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</si>
  <si>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</si>
  <si>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</si>
  <si>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</si>
  <si>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</si>
  <si>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</si>
  <si>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</si>
  <si>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</si>
  <si>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</si>
  <si>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</si>
  <si>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</si>
  <si>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</si>
  <si>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</si>
  <si>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</si>
  <si>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</si>
  <si>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</si>
  <si>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</si>
  <si>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</si>
  <si>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</si>
  <si>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</si>
  <si>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</si>
  <si>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</si>
  <si>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</si>
  <si>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</si>
  <si>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</si>
  <si>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</si>
  <si>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</si>
  <si>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</si>
  <si>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</si>
  <si>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</si>
  <si>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</si>
  <si>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</si>
  <si>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</si>
  <si>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</si>
  <si>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</si>
  <si>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</si>
  <si>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</si>
  <si>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</si>
  <si>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</si>
  <si>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</si>
  <si>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</si>
  <si>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</si>
  <si>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</si>
  <si>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</si>
  <si>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</si>
  <si>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</si>
  <si>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</si>
  <si>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</si>
  <si>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</si>
  <si>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</si>
  <si>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</si>
  <si>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</si>
  <si>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</si>
  <si>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</si>
  <si>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</si>
  <si>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</si>
  <si>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</si>
  <si>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</si>
  <si>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</si>
  <si>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</si>
  <si>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</si>
  <si>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</si>
  <si>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</si>
  <si>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</si>
  <si>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</si>
  <si>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</si>
  <si>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</si>
  <si>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</si>
  <si>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</si>
  <si>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</si>
  <si>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</si>
  <si>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</si>
  <si>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</si>
  <si>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</si>
  <si>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</si>
  <si>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</si>
  <si>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</si>
  <si>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</si>
  <si>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</si>
  <si>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</si>
  <si>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</si>
  <si>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</si>
  <si>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</si>
  <si>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</si>
  <si>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</si>
  <si>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</si>
  <si>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</si>
  <si>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</si>
  <si>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</si>
  <si>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</si>
  <si>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</si>
  <si>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</si>
  <si>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</si>
  <si>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</si>
  <si>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</si>
  <si>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</si>
  <si>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</si>
  <si>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</si>
  <si>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</si>
  <si>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</si>
  <si>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</si>
  <si>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</si>
  <si>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</si>
  <si>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</si>
  <si>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</si>
  <si>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</si>
  <si>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</si>
  <si>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</si>
  <si>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</si>
  <si>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</si>
  <si>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</si>
  <si>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</si>
  <si>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</si>
  <si>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</si>
  <si>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</si>
  <si>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</si>
  <si>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</si>
  <si>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</si>
  <si>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</si>
  <si>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</si>
  <si>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</si>
  <si>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</si>
  <si>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</si>
  <si>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</si>
  <si>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</si>
  <si>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</si>
  <si>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</si>
  <si>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</si>
  <si>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</si>
  <si>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</si>
  <si>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</si>
  <si>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</si>
  <si>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</si>
  <si>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</si>
  <si>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</si>
  <si>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</si>
  <si>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</si>
  <si>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</si>
  <si>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</si>
  <si>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</si>
  <si>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</si>
  <si>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</si>
  <si>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</si>
  <si>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</si>
  <si>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</si>
  <si>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</si>
  <si>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</si>
  <si>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</si>
  <si>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</si>
  <si>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</si>
  <si>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</si>
  <si>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</si>
  <si>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</si>
  <si>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</si>
  <si>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</si>
  <si>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</si>
  <si>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</si>
  <si>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</si>
  <si>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</si>
  <si>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</si>
  <si>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</si>
  <si>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</si>
  <si>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</si>
  <si>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</si>
  <si>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</si>
  <si>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</si>
  <si>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</si>
  <si>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</si>
  <si>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</si>
  <si>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</si>
  <si>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</si>
  <si>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</si>
  <si>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</si>
  <si>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</si>
  <si>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</si>
  <si>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</si>
  <si>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</si>
  <si>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</si>
  <si>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</si>
  <si>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</si>
  <si>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</si>
  <si>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</si>
  <si>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</si>
  <si>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</si>
  <si>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</si>
  <si>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</si>
  <si>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</si>
  <si>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</si>
  <si>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</si>
  <si>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</si>
  <si>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</si>
  <si>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</si>
  <si>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</si>
  <si>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</si>
  <si>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</si>
  <si>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</si>
  <si>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</si>
  <si>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</si>
  <si>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</si>
  <si>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</si>
  <si>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</si>
  <si>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</si>
  <si>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</si>
  <si>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</si>
  <si>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</si>
  <si>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</si>
  <si>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</si>
  <si>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</si>
  <si>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</si>
  <si>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</si>
  <si>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</si>
  <si>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</si>
  <si>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</si>
  <si>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</si>
  <si>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</si>
  <si>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</si>
  <si>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</si>
  <si>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</si>
  <si>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</si>
  <si>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</si>
  <si>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</si>
  <si>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</si>
  <si>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</si>
  <si>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</si>
  <si>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</si>
  <si>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</si>
  <si>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</si>
  <si>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</si>
  <si>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</si>
  <si>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</si>
  <si>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</si>
  <si>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</si>
  <si>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</si>
  <si>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</si>
  <si>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</si>
  <si>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</si>
  <si>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</si>
  <si>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</si>
  <si>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</si>
  <si>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</si>
  <si>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</si>
  <si>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</si>
  <si>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</si>
  <si>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</si>
  <si>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</si>
  <si>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</si>
  <si>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</si>
  <si>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</si>
  <si>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</si>
  <si>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</si>
  <si>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</si>
  <si>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</si>
  <si>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</si>
  <si>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</si>
  <si>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</si>
  <si>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</si>
  <si>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</si>
  <si>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</si>
  <si>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</si>
  <si>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</si>
  <si>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</si>
  <si>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</si>
  <si>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</si>
  <si>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</si>
  <si>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</si>
  <si>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</si>
  <si>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</si>
  <si>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</si>
  <si>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</si>
  <si>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</si>
  <si>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</si>
  <si>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</si>
  <si>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</si>
  <si>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</si>
  <si>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</si>
  <si>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</si>
  <si>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</si>
  <si>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</si>
  <si>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</si>
  <si>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</si>
  <si>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</si>
  <si>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</si>
  <si>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</si>
  <si>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</si>
  <si>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</si>
  <si>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</si>
  <si>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</si>
  <si>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</si>
  <si>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</si>
  <si>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</si>
  <si>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</si>
  <si>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</si>
  <si>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</si>
  <si>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</si>
  <si>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</si>
  <si>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</si>
  <si>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</si>
  <si>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</si>
  <si>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</si>
  <si>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</si>
  <si>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</si>
  <si>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</si>
  <si>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</si>
  <si>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</si>
  <si>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</si>
  <si>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</si>
  <si>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</si>
  <si>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</si>
  <si>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</si>
  <si>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</si>
  <si>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</si>
  <si>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</si>
  <si>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</si>
  <si>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</si>
  <si>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</si>
  <si>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</si>
  <si>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</si>
  <si>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</si>
  <si>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</si>
  <si>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</si>
  <si>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</si>
  <si>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</si>
  <si>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</si>
  <si>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</si>
  <si>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</si>
  <si>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</si>
  <si>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</si>
  <si>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</si>
  <si>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</si>
  <si>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</si>
  <si>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</si>
  <si>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</si>
  <si>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</si>
  <si>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</si>
  <si>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</si>
  <si>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</si>
  <si>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</si>
  <si>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</si>
  <si>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</si>
  <si>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</si>
  <si>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</si>
  <si>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</si>
  <si>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</si>
  <si>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</si>
  <si>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</si>
  <si>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</si>
  <si>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</si>
  <si>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</si>
  <si>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</si>
  <si>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</si>
  <si>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</si>
  <si>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</si>
  <si>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</si>
  <si>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</si>
  <si>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</si>
  <si>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</si>
  <si>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</si>
  <si>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</si>
  <si>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</si>
  <si>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</si>
  <si>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</si>
  <si>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</si>
  <si>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</si>
  <si>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</si>
  <si>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</si>
  <si>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</si>
  <si>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</si>
  <si>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</si>
  <si>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</si>
  <si>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</si>
  <si>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</si>
  <si>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</si>
  <si>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</si>
  <si>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</si>
  <si>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</si>
  <si>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</si>
  <si>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</si>
  <si>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</si>
  <si>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</si>
  <si>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</si>
  <si>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</si>
  <si>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</si>
  <si>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</si>
  <si>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</si>
  <si>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</si>
  <si>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</si>
  <si>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</si>
  <si>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</si>
  <si>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</si>
  <si>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</si>
  <si>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</si>
  <si>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</si>
  <si>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</si>
  <si>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</si>
  <si>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</si>
  <si>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</si>
  <si>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</si>
  <si>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</si>
  <si>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</si>
  <si>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</si>
  <si>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</si>
  <si>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</si>
  <si>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</si>
  <si>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</si>
  <si>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</si>
  <si>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</si>
  <si>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</si>
  <si>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</si>
  <si>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</si>
  <si>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</si>
  <si>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</si>
  <si>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</si>
  <si>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</si>
  <si>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</si>
  <si>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</si>
  <si>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</si>
  <si>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</si>
  <si>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</si>
  <si>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</si>
  <si>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</si>
  <si>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</si>
  <si>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</si>
  <si>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</si>
  <si>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</si>
  <si>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</si>
  <si>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</si>
  <si>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</si>
  <si>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</si>
  <si>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</si>
  <si>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</si>
  <si>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</si>
  <si>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</si>
  <si>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</si>
  <si>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</si>
  <si>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</si>
  <si>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</si>
  <si>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</si>
  <si>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</si>
  <si>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</si>
  <si>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</si>
  <si>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</si>
  <si>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</si>
  <si>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</si>
  <si>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</si>
  <si>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</si>
  <si>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</si>
  <si>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</si>
  <si>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</si>
  <si>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</si>
  <si>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</si>
  <si>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</si>
  <si>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</si>
  <si>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</si>
  <si>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</si>
  <si>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</si>
  <si>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</si>
  <si>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</si>
  <si>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</si>
  <si>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</si>
  <si>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</si>
  <si>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</si>
  <si>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</si>
  <si>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</si>
  <si>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</si>
  <si>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</si>
  <si>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</si>
  <si>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</si>
  <si>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</si>
  <si>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</si>
  <si>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</si>
  <si>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</si>
  <si>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</si>
  <si>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</si>
  <si>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</si>
  <si>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</si>
  <si>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</si>
  <si>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</si>
  <si>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</si>
  <si>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</si>
  <si>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</si>
  <si>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</si>
  <si>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</si>
  <si>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</si>
  <si>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</si>
  <si>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</si>
  <si>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</si>
  <si>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</si>
  <si>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</si>
  <si>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</si>
  <si>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</si>
  <si>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</si>
  <si>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</si>
  <si>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</si>
  <si>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</si>
  <si>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</si>
  <si>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</si>
  <si>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</si>
  <si>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</si>
  <si>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</si>
  <si>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</si>
  <si>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</si>
  <si>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</si>
  <si>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</si>
  <si>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</si>
  <si>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</si>
  <si>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</si>
  <si>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</si>
  <si>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</si>
  <si>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</si>
  <si>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</si>
  <si>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</si>
  <si>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</si>
  <si>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</si>
  <si>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</si>
  <si>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</si>
  <si>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</si>
  <si>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</si>
  <si>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</si>
  <si>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</si>
  <si>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</si>
  <si>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</si>
  <si>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</si>
  <si>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</si>
  <si>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</si>
  <si>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</si>
  <si>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</si>
  <si>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</si>
  <si>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</si>
  <si>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</si>
  <si>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</si>
  <si>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</si>
  <si>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</si>
  <si>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</si>
  <si>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</si>
  <si>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</si>
  <si>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</si>
  <si>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</si>
  <si>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</si>
  <si>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</si>
  <si>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</si>
  <si>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</si>
  <si>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</si>
  <si>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</si>
  <si>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</si>
  <si>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</si>
  <si>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</si>
  <si>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</si>
  <si>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</si>
  <si>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</si>
  <si>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</si>
  <si>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</si>
  <si>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</si>
  <si>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</si>
  <si>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</si>
  <si>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</si>
  <si>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</si>
  <si>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</si>
  <si>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</si>
  <si>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</si>
  <si>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</si>
  <si>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</si>
  <si>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</si>
  <si>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</si>
  <si>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</si>
  <si>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</si>
  <si>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</si>
  <si>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</si>
  <si>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</si>
  <si>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</si>
  <si>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</si>
  <si>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</si>
  <si>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</si>
  <si>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</si>
  <si>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</si>
  <si>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</si>
  <si>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</si>
  <si>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</si>
  <si>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</si>
  <si>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</si>
  <si>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</si>
  <si>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</si>
  <si>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</si>
  <si>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</si>
  <si>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</si>
  <si>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</si>
  <si>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</si>
  <si>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</si>
  <si>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</si>
  <si>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</si>
  <si>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</si>
  <si>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</si>
  <si>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</si>
  <si>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</si>
  <si>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</si>
  <si>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</si>
  <si>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</si>
  <si>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</si>
  <si>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</si>
  <si>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</si>
  <si>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</si>
  <si>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</si>
  <si>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</si>
  <si>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</si>
  <si>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</si>
  <si>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</si>
  <si>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</si>
  <si>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</si>
  <si>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</si>
  <si>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</si>
  <si>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</si>
  <si>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</si>
  <si>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</si>
  <si>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</si>
  <si>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</si>
  <si>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</si>
  <si>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</si>
  <si>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</si>
  <si>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</si>
  <si>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</si>
  <si>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</si>
  <si>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</si>
  <si>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</si>
  <si>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</si>
  <si>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</si>
  <si>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</si>
  <si>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</si>
  <si>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</si>
  <si>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</si>
  <si>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</si>
  <si>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</si>
  <si>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</si>
  <si>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</si>
  <si>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</si>
  <si>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</si>
  <si>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</si>
  <si>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</si>
  <si>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</si>
  <si>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</si>
  <si>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</si>
  <si>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</si>
  <si>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</si>
  <si>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</si>
  <si>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</si>
  <si>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</si>
  <si>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</si>
  <si>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</si>
  <si>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</si>
  <si>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</si>
  <si>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</si>
  <si>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</si>
  <si>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</si>
  <si>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</si>
  <si>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</si>
  <si>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</si>
  <si>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</si>
  <si>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</si>
  <si>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</si>
  <si>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</si>
  <si>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</si>
  <si>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</si>
  <si>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</si>
  <si>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</si>
  <si>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</si>
  <si>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</si>
  <si>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</si>
  <si>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</si>
  <si>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</si>
  <si>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</si>
  <si>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</si>
  <si>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</si>
  <si>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</si>
  <si>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</si>
  <si>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</si>
  <si>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</si>
  <si>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</si>
  <si>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</si>
  <si>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</si>
  <si>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</si>
  <si>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</si>
  <si>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</si>
  <si>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</si>
  <si>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</si>
  <si>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</si>
  <si>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</si>
  <si>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</si>
  <si>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</si>
  <si>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</si>
  <si>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</si>
  <si>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</si>
  <si>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</si>
  <si>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</si>
  <si>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</si>
  <si>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</si>
  <si>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</si>
  <si>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</si>
  <si>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</si>
  <si>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</si>
  <si>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</si>
  <si>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</si>
  <si>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</si>
  <si>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</si>
  <si>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</si>
  <si>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</si>
  <si>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</si>
  <si>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</si>
  <si>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</si>
  <si>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</si>
  <si>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</si>
  <si>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</si>
  <si>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</si>
  <si>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</si>
  <si>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</si>
  <si>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</si>
  <si>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</si>
  <si>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</si>
  <si>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</si>
  <si>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</si>
  <si>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</si>
  <si>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</si>
  <si>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</si>
  <si>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</si>
  <si>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</si>
  <si>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</si>
  <si>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</si>
  <si>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</si>
  <si>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</si>
  <si>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</si>
  <si>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</si>
  <si>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</si>
  <si>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</si>
  <si>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</si>
  <si>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</si>
  <si>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</si>
  <si>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</si>
  <si>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</si>
  <si>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</si>
  <si>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</si>
  <si>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</si>
  <si>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</si>
  <si>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</si>
  <si>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</si>
  <si>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</si>
  <si>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</si>
  <si>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</si>
  <si>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</si>
  <si>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</si>
  <si>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</si>
  <si>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</si>
  <si>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</si>
  <si>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</si>
  <si>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</si>
  <si>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</si>
  <si>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</si>
  <si>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</si>
  <si>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</si>
  <si>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</si>
  <si>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</si>
  <si>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</si>
  <si>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</si>
  <si>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</si>
  <si>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</si>
  <si>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</si>
  <si>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</si>
  <si>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</si>
  <si>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</si>
  <si>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</si>
  <si>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</si>
  <si>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</si>
  <si>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</si>
  <si>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</si>
  <si>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</si>
  <si>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</si>
  <si>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</si>
  <si>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</si>
  <si>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</si>
  <si>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</si>
  <si>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</si>
  <si>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</si>
  <si>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</si>
  <si>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</si>
  <si>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</si>
  <si>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</si>
  <si>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</si>
  <si>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</si>
  <si>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</si>
  <si>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</si>
  <si>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</si>
  <si>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</si>
  <si>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</si>
  <si>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</si>
  <si>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</si>
  <si>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</si>
  <si>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</si>
  <si>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</si>
  <si>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</si>
  <si>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</si>
  <si>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</si>
  <si>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</si>
  <si>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</si>
  <si>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</si>
  <si>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</si>
  <si>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</si>
  <si>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</si>
  <si>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</si>
  <si>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</si>
  <si>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</si>
  <si>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</si>
  <si>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</si>
  <si>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</si>
  <si>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</si>
  <si>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</si>
  <si>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</si>
  <si>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</si>
  <si>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</si>
  <si>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</si>
  <si>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</si>
  <si>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</si>
  <si>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</si>
  <si>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</si>
  <si>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</si>
  <si>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</si>
  <si>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</si>
  <si>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</si>
  <si>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</si>
  <si>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</si>
  <si>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</si>
  <si>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</si>
  <si>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</si>
  <si>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</si>
  <si>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</si>
  <si>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</si>
  <si>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</si>
  <si>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</si>
  <si>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</si>
  <si>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</si>
  <si>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</si>
  <si>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</si>
  <si>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</si>
  <si>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</si>
  <si>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</si>
  <si>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</si>
  <si>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</si>
  <si>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</si>
  <si>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</si>
  <si>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</si>
  <si>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</si>
  <si>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</si>
  <si>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</si>
  <si>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</si>
  <si>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</si>
  <si>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</si>
  <si>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</si>
  <si>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</si>
  <si>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</si>
  <si>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</si>
  <si>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</si>
  <si>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</si>
  <si>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</si>
  <si>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</si>
  <si>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</si>
  <si>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</si>
  <si>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</si>
  <si>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</si>
  <si>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</si>
  <si>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</si>
  <si>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</si>
  <si>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</si>
  <si>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</si>
  <si>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</si>
  <si>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</si>
  <si>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</si>
  <si>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</si>
  <si>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</si>
  <si>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</si>
  <si>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</si>
  <si>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</si>
  <si>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</si>
  <si>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</si>
  <si>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</si>
  <si>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</si>
  <si>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</si>
  <si>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</si>
  <si>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</si>
  <si>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</si>
  <si>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</si>
  <si>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</si>
  <si>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</si>
  <si>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</si>
  <si>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</si>
  <si>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</si>
  <si>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</si>
  <si>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</si>
  <si>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</si>
  <si>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</si>
  <si>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</si>
  <si>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</si>
  <si>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</si>
  <si>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</si>
  <si>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</si>
  <si>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</si>
  <si>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</si>
  <si>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</si>
  <si>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</si>
  <si>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</si>
  <si>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</si>
  <si>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</si>
  <si>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</si>
  <si>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</si>
  <si>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</si>
  <si>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</si>
  <si>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</si>
  <si>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</si>
  <si>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</si>
  <si>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</si>
  <si>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</si>
  <si>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</si>
  <si>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</si>
  <si>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</si>
  <si>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</si>
  <si>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</si>
  <si>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</si>
  <si>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</si>
  <si>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</si>
  <si>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</si>
  <si>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</si>
  <si>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</si>
  <si>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</si>
  <si>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</si>
  <si>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</si>
  <si>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</si>
  <si>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</si>
  <si>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</si>
  <si>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</si>
  <si>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</si>
  <si>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</si>
  <si>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</si>
  <si>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</si>
  <si>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</si>
  <si>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</si>
  <si>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</si>
  <si>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</si>
  <si>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</si>
  <si>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</si>
  <si>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</si>
  <si>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</si>
  <si>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</si>
  <si>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</si>
  <si>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</si>
  <si>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</si>
  <si>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</si>
  <si>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</si>
  <si>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</si>
  <si>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</si>
  <si>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</si>
  <si>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</si>
  <si>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</si>
  <si>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</si>
  <si>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</si>
  <si>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</si>
  <si>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</si>
  <si>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</si>
  <si>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</si>
  <si>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</si>
  <si>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</si>
  <si>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</si>
  <si>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</si>
  <si>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</si>
  <si>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</si>
  <si>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</si>
  <si>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</si>
  <si>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</si>
  <si>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</si>
  <si>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</si>
  <si>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</si>
  <si>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</si>
  <si>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</si>
  <si>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</si>
  <si>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</si>
  <si>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</si>
  <si>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</si>
  <si>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</si>
  <si>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</si>
  <si>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</si>
  <si>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</si>
  <si>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</si>
  <si>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</si>
  <si>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</si>
  <si>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</si>
  <si>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</si>
  <si>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</si>
  <si>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</si>
  <si>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</si>
  <si>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</si>
  <si>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</si>
  <si>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</si>
  <si>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</si>
  <si>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</si>
  <si>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</si>
  <si>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</si>
  <si>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</si>
  <si>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</si>
  <si>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</si>
  <si>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</si>
  <si>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</si>
  <si>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</si>
  <si>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</si>
  <si>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</si>
  <si>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</si>
  <si>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</si>
  <si>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</si>
  <si>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</si>
  <si>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</si>
  <si>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</si>
  <si>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</si>
  <si>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</si>
  <si>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</si>
  <si>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</si>
  <si>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</si>
  <si>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</si>
  <si>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</si>
  <si>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</si>
  <si>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</si>
  <si>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</si>
  <si>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</si>
  <si>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</si>
  <si>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</si>
  <si>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</si>
  <si>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</si>
  <si>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</si>
  <si>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</si>
  <si>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</si>
  <si>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</si>
  <si>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</si>
  <si>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</si>
  <si>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</si>
  <si>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</si>
  <si>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</si>
  <si>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</si>
  <si>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</si>
  <si>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</si>
  <si>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</si>
  <si>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</si>
  <si>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</si>
  <si>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</si>
  <si>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</si>
  <si>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</si>
  <si>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</si>
  <si>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</si>
  <si>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</si>
  <si>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</si>
  <si>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</si>
  <si>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</si>
  <si>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</si>
  <si>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</si>
  <si>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</si>
  <si>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</si>
  <si>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</si>
  <si>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</si>
  <si>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</si>
  <si>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</si>
  <si>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</si>
  <si>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</si>
  <si>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</si>
  <si>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</si>
  <si>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</si>
  <si>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</si>
  <si>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</si>
  <si>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</si>
  <si>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</si>
  <si>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</si>
  <si>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</si>
  <si>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</si>
  <si>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</si>
  <si>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</si>
  <si>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</si>
  <si>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</si>
  <si>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</si>
  <si>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</si>
  <si>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</si>
  <si>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</si>
  <si>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</si>
  <si>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</si>
  <si>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</si>
  <si>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</si>
  <si>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</si>
  <si>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</si>
  <si>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</si>
  <si>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</si>
  <si>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</si>
  <si>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</si>
  <si>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</si>
  <si>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</si>
  <si>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</si>
  <si>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</si>
  <si>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</si>
  <si>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</si>
  <si>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</si>
  <si>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</si>
  <si>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</si>
  <si>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</si>
  <si>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</si>
  <si>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</si>
  <si>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</si>
  <si>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</si>
  <si>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</si>
  <si>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</si>
  <si>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</si>
  <si>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</si>
  <si>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</si>
  <si>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</si>
  <si>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</si>
  <si>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</si>
  <si>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</si>
  <si>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</si>
  <si>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</si>
  <si>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</si>
  <si>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</si>
  <si>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</si>
  <si>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</si>
  <si>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</si>
  <si>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</si>
  <si>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</si>
  <si>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</si>
  <si>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</si>
  <si>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</si>
  <si>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</si>
  <si>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</si>
  <si>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</si>
  <si>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</si>
  <si>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</si>
  <si>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</si>
  <si>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</si>
  <si>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</si>
  <si>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</si>
  <si>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</si>
  <si>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</si>
  <si>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</si>
  <si>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</si>
  <si>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</si>
  <si>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</si>
  <si>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</si>
  <si>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</si>
  <si>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</si>
  <si>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</si>
  <si>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</si>
  <si>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</si>
  <si>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</si>
  <si>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</si>
  <si>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</si>
  <si>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</si>
  <si>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</si>
  <si>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</si>
  <si>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</si>
  <si>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</si>
  <si>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</si>
  <si>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</si>
  <si>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</si>
  <si>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</si>
  <si>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</si>
  <si>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</si>
  <si>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</si>
  <si>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</si>
  <si>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</si>
  <si>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</si>
  <si>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</si>
  <si>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</si>
  <si>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</si>
  <si>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</si>
  <si>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</si>
  <si>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</si>
  <si>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</si>
  <si>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</si>
  <si>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</si>
  <si>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</si>
  <si>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</si>
  <si>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</si>
  <si>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</si>
  <si>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</si>
  <si>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</si>
  <si>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</si>
  <si>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</si>
  <si>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</si>
  <si>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</si>
  <si>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</si>
  <si>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</si>
  <si>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</si>
  <si>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</si>
  <si>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</si>
  <si>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</si>
  <si>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</si>
  <si>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</si>
  <si>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</si>
  <si>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</si>
  <si>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</si>
  <si>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</si>
  <si>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</si>
  <si>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</si>
  <si>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</si>
  <si>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</si>
  <si>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</si>
  <si>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</si>
  <si>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</si>
  <si>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</si>
  <si>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</si>
  <si>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</si>
  <si>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</si>
  <si>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</si>
  <si>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</si>
  <si>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</si>
  <si>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</si>
  <si>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</si>
  <si>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</si>
  <si>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</si>
  <si>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</si>
  <si>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</si>
  <si>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</si>
  <si>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</si>
  <si>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</si>
  <si>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</si>
  <si>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</si>
  <si>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</si>
  <si>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</si>
  <si>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</si>
  <si>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</si>
  <si>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</si>
  <si>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</si>
  <si>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</si>
  <si>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</si>
  <si>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</si>
  <si>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</si>
  <si>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</si>
  <si>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</si>
  <si>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</si>
  <si>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</si>
  <si>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</si>
  <si>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</si>
  <si>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</si>
  <si>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</si>
  <si>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</si>
  <si>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</si>
  <si>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</si>
  <si>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</si>
  <si>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</si>
  <si>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</si>
  <si>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</si>
  <si>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</si>
  <si>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</si>
  <si>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</si>
  <si>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</si>
  <si>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</si>
  <si>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</si>
  <si>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</si>
  <si>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</si>
  <si>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</si>
  <si>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</si>
  <si>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</si>
  <si>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</si>
  <si>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</si>
  <si>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</si>
  <si>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</si>
  <si>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</si>
  <si>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</si>
  <si>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</si>
  <si>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</si>
  <si>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</si>
  <si>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</si>
  <si>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</si>
  <si>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</si>
  <si>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</si>
  <si>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</si>
  <si>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</si>
  <si>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</si>
  <si>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</si>
  <si>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</si>
  <si>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</si>
  <si>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</si>
  <si>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</si>
  <si>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</si>
  <si>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</si>
  <si>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</si>
  <si>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</si>
  <si>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</si>
  <si>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</si>
  <si>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</si>
  <si>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</si>
  <si>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</si>
  <si>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</si>
  <si>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</si>
  <si>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</si>
  <si>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</si>
  <si>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</si>
  <si>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</si>
  <si>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</si>
  <si>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</si>
  <si>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</si>
  <si>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</si>
  <si>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</si>
  <si>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</si>
  <si>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</si>
  <si>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</si>
  <si>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</si>
  <si>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</si>
  <si>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</si>
  <si>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</si>
  <si>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</si>
  <si>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</si>
  <si>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</si>
  <si>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</si>
  <si>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</si>
  <si>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</si>
  <si>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</si>
  <si>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</si>
  <si>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</si>
  <si>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</si>
  <si>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</si>
  <si>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</si>
  <si>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</si>
  <si>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</si>
  <si>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</si>
  <si>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</si>
  <si>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</si>
  <si>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</si>
  <si>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</si>
  <si>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</si>
  <si>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</si>
  <si>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</si>
  <si>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</si>
  <si>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</si>
  <si>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</si>
  <si>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</si>
  <si>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</si>
  <si>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</si>
  <si>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</si>
  <si>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</si>
  <si>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</si>
  <si>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</si>
  <si>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</si>
  <si>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</si>
  <si>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</si>
  <si>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</si>
  <si>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</si>
  <si>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</si>
  <si>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</si>
  <si>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</si>
  <si>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</si>
  <si>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</si>
  <si>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</si>
  <si>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</si>
  <si>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</si>
  <si>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</si>
  <si>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</si>
  <si>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</si>
  <si>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</si>
  <si>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</si>
  <si>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</si>
  <si>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</si>
  <si>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</si>
  <si>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</si>
  <si>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</si>
  <si>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</si>
  <si>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</si>
  <si>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</si>
  <si>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</si>
  <si>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</si>
  <si>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</si>
  <si>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</si>
  <si>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</si>
  <si>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</si>
  <si>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</si>
  <si>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</si>
  <si>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</si>
  <si>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</si>
  <si>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</si>
  <si>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</si>
  <si>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</si>
  <si>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</si>
  <si>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</si>
  <si>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</si>
  <si>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</si>
  <si>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</si>
  <si>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</si>
  <si>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</si>
  <si>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</si>
  <si>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</si>
  <si>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</si>
  <si>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</si>
  <si>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</si>
  <si>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</si>
  <si>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</si>
  <si>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</si>
  <si>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</si>
  <si>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</si>
  <si>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</si>
  <si>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</si>
  <si>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</si>
  <si>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</si>
  <si>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</si>
  <si>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</si>
  <si>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</si>
  <si>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</si>
  <si>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</si>
  <si>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</si>
  <si>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</si>
  <si>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</si>
  <si>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</si>
  <si>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</si>
  <si>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</si>
  <si>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</si>
  <si>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</si>
  <si>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</si>
  <si>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</si>
  <si>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</si>
  <si>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</si>
  <si>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</si>
  <si>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</si>
  <si>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</si>
  <si>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</si>
  <si>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</si>
  <si>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</si>
  <si>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</si>
  <si>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</si>
  <si>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</si>
  <si>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</si>
  <si>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</si>
  <si>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</si>
  <si>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</si>
  <si>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</si>
  <si>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</si>
  <si>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</si>
  <si>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</si>
  <si>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</si>
  <si>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</si>
  <si>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</si>
  <si>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</si>
  <si>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</si>
  <si>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</si>
  <si>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</si>
  <si>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</si>
  <si>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</si>
  <si>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</si>
  <si>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</si>
  <si>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</si>
  <si>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</si>
  <si>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</si>
  <si>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</si>
  <si>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</si>
  <si>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</si>
  <si>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</si>
  <si>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</si>
  <si>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</si>
  <si>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</si>
  <si>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</si>
  <si>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</si>
  <si>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</si>
  <si>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</si>
  <si>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</si>
  <si>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</si>
  <si>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</si>
  <si>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</si>
  <si>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</si>
  <si>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</si>
  <si>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</si>
  <si>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</si>
  <si>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</si>
  <si>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</si>
  <si>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</si>
  <si>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</si>
  <si>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</si>
  <si>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</si>
  <si>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</si>
  <si>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</si>
  <si>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</si>
  <si>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</si>
  <si>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</si>
  <si>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</si>
  <si>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</si>
  <si>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</si>
  <si>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</si>
  <si>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</si>
  <si>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</si>
  <si>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</si>
  <si>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</si>
  <si>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</si>
  <si>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</si>
  <si>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</si>
  <si>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</si>
  <si>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</si>
  <si>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</si>
  <si>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</si>
  <si>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</si>
  <si>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</si>
  <si>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</si>
  <si>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</si>
  <si>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</si>
  <si>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</si>
  <si>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</si>
  <si>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</si>
  <si>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</si>
  <si>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</si>
  <si>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</si>
  <si>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</si>
  <si>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</si>
  <si>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</si>
  <si>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</si>
  <si>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</si>
  <si>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</si>
  <si>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</si>
  <si>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</si>
  <si>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</si>
  <si>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</si>
  <si>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</si>
  <si>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</si>
  <si>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</si>
  <si>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</si>
  <si>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</si>
  <si>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</si>
  <si>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</si>
  <si>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</si>
  <si>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</si>
  <si>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</si>
  <si>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</si>
  <si>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</si>
  <si>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</si>
  <si>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</si>
  <si>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</si>
  <si>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</si>
  <si>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</si>
  <si>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</si>
  <si>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</si>
  <si>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</si>
  <si>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</si>
  <si>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</si>
  <si>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</si>
  <si>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</si>
  <si>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</si>
  <si>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</si>
  <si>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</si>
  <si>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</si>
  <si>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</si>
  <si>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</si>
  <si>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</si>
  <si>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</si>
  <si>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</si>
  <si>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</si>
  <si>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</si>
  <si>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</si>
  <si>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</si>
  <si>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</si>
  <si>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</si>
  <si>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</si>
  <si>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</si>
  <si>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</si>
  <si>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</si>
  <si>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</si>
  <si>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</si>
  <si>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</si>
  <si>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</si>
  <si>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</si>
  <si>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</si>
  <si>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</si>
  <si>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</si>
  <si>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</si>
  <si>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</si>
  <si>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</si>
  <si>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</si>
  <si>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</si>
  <si>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</si>
  <si>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</si>
  <si>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</si>
  <si>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</si>
  <si>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</si>
  <si>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</si>
  <si>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</si>
  <si>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</si>
  <si>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</si>
  <si>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</si>
  <si>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</si>
  <si>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</si>
  <si>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</si>
  <si>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</si>
  <si>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</si>
  <si>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</si>
  <si>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</si>
  <si>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</si>
  <si>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</si>
  <si>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</si>
  <si>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</si>
  <si>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</si>
  <si>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</si>
  <si>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</si>
  <si>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</si>
  <si>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</si>
  <si>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</si>
  <si>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</si>
  <si>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</si>
  <si>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</si>
  <si>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</si>
  <si>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</si>
  <si>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</si>
  <si>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</si>
  <si>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</si>
  <si>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</si>
  <si>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</si>
  <si>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</si>
  <si>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</si>
  <si>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</si>
  <si>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</si>
  <si>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</si>
  <si>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</si>
  <si>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</si>
  <si>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</si>
  <si>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</si>
  <si>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</si>
  <si>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</si>
  <si>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</si>
  <si>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</si>
  <si>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</si>
  <si>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</si>
  <si>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</si>
  <si>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</si>
  <si>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</si>
  <si>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</si>
  <si>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</si>
  <si>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</si>
  <si>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</si>
  <si>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</si>
  <si>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</si>
  <si>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</si>
  <si>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</si>
  <si>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</si>
  <si>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</si>
  <si>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</si>
  <si>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</si>
  <si>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</si>
  <si>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</si>
  <si>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</si>
  <si>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</si>
  <si>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</si>
  <si>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</si>
  <si>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</si>
  <si>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</si>
  <si>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</si>
  <si>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</si>
  <si>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</si>
  <si>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</si>
  <si>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</si>
  <si>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</si>
  <si>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</si>
  <si>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</si>
  <si>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</si>
  <si>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</si>
  <si>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</si>
  <si>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</si>
  <si>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</si>
  <si>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</si>
  <si>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</si>
  <si>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</si>
  <si>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</si>
  <si>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</si>
  <si>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</si>
  <si>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</si>
  <si>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</si>
  <si>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</si>
  <si>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</si>
  <si>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</si>
  <si>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</si>
  <si>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</si>
  <si>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</si>
  <si>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</si>
  <si>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</si>
  <si>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</si>
  <si>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</si>
  <si>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</si>
  <si>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</si>
  <si>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</si>
  <si>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</si>
  <si>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</si>
  <si>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</si>
  <si>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</si>
  <si>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</si>
  <si>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</si>
  <si>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</si>
  <si>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</si>
  <si>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</si>
  <si>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</si>
  <si>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</si>
  <si>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</si>
  <si>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</si>
  <si>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</si>
  <si>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</si>
  <si>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</si>
  <si>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</si>
  <si>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</si>
  <si>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</si>
  <si>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</si>
  <si>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</si>
  <si>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</si>
  <si>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</si>
  <si>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</si>
  <si>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</si>
  <si>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</si>
  <si>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</si>
  <si>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</si>
  <si>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</si>
  <si>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</si>
  <si>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</si>
  <si>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</si>
  <si>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</si>
  <si>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</si>
  <si>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</si>
  <si>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</si>
  <si>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</si>
  <si>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</si>
  <si>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</si>
  <si>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</si>
  <si>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</si>
  <si>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</si>
  <si>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</si>
  <si>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</si>
  <si>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</si>
  <si>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</si>
  <si>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</si>
  <si>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</si>
  <si>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</si>
  <si>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</si>
  <si>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</si>
  <si>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</si>
  <si>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</si>
  <si>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</si>
  <si>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</si>
  <si>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</si>
  <si>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</si>
  <si>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</si>
  <si>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</si>
  <si>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</si>
  <si>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</si>
  <si>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</si>
  <si>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</si>
  <si>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</si>
  <si>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</si>
  <si>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</si>
  <si>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</si>
  <si>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</si>
  <si>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</si>
  <si>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</si>
  <si>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</si>
  <si>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</si>
  <si>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</si>
  <si>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</si>
  <si>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</si>
  <si>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</si>
  <si>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</si>
  <si>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</si>
  <si>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</si>
  <si>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</si>
  <si>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</si>
  <si>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</si>
  <si>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</si>
  <si>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</si>
  <si>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</si>
  <si>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</si>
  <si>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</si>
  <si>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</si>
  <si>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</si>
  <si>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</si>
  <si>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</si>
  <si>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</si>
  <si>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</si>
  <si>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</si>
  <si>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</si>
  <si>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</si>
  <si>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</si>
  <si>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</si>
  <si>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</si>
  <si>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</si>
  <si>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</si>
  <si>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</si>
  <si>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</si>
  <si>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</si>
  <si>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</si>
  <si>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</si>
  <si>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</si>
  <si>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</si>
  <si>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</si>
  <si>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</si>
  <si>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</si>
  <si>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</si>
  <si>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</si>
  <si>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</si>
  <si>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</si>
  <si>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</si>
  <si>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</si>
  <si>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</si>
  <si>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</si>
  <si>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</si>
  <si>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</si>
  <si>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</si>
  <si>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</si>
  <si>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</si>
  <si>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</si>
  <si>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</si>
  <si>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</si>
  <si>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</si>
  <si>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</si>
  <si>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</si>
  <si>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</si>
  <si>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</si>
  <si>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</si>
  <si>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</si>
  <si>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</si>
  <si>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</si>
  <si>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</si>
  <si>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</si>
  <si>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</si>
  <si>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</si>
  <si>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</si>
  <si>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</si>
  <si>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</si>
  <si>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</si>
  <si>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</si>
  <si>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</si>
  <si>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</si>
  <si>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</si>
  <si>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</si>
  <si>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</si>
  <si>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</si>
  <si>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</si>
  <si>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</si>
  <si>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</si>
  <si>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</si>
  <si>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</si>
  <si>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</si>
  <si>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</si>
  <si>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</si>
  <si>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</si>
  <si>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</si>
  <si>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</si>
  <si>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</si>
  <si>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</si>
  <si>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</si>
  <si>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</si>
  <si>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</si>
  <si>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</si>
  <si>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</si>
  <si>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</si>
  <si>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</si>
  <si>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</si>
  <si>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</si>
  <si>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</si>
  <si>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</si>
  <si>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</si>
  <si>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</si>
  <si>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</si>
  <si>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</si>
  <si>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</si>
  <si>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</si>
  <si>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</si>
  <si>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</si>
  <si>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</si>
  <si>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</si>
  <si>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</si>
  <si>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</si>
  <si>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</si>
  <si>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</si>
  <si>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</si>
  <si>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</si>
  <si>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</si>
  <si>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</si>
  <si>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</si>
  <si>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</si>
  <si>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</si>
  <si>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</si>
  <si>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</si>
  <si>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</si>
  <si>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</si>
  <si>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</si>
  <si>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</si>
  <si>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</si>
  <si>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</si>
  <si>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</si>
  <si>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</si>
  <si>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</si>
  <si>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</si>
  <si>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</si>
  <si>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</si>
  <si>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</si>
  <si>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</si>
  <si>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</si>
  <si>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</si>
  <si>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</si>
  <si>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</si>
  <si>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</si>
  <si>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</si>
  <si>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</si>
  <si>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</si>
  <si>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</si>
  <si>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</si>
  <si>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</si>
  <si>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</si>
  <si>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</si>
  <si>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</si>
  <si>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</si>
  <si>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</si>
  <si>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</si>
  <si>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</si>
  <si>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</si>
  <si>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</si>
  <si>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</si>
  <si>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</si>
  <si>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</si>
  <si>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</si>
  <si>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</si>
  <si>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</si>
  <si>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</si>
  <si>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</si>
  <si>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</si>
  <si>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</si>
  <si>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</si>
  <si>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</si>
  <si>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</si>
  <si>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</si>
  <si>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</si>
  <si>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</si>
  <si>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</si>
  <si>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</si>
  <si>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</si>
  <si>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</si>
  <si>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</si>
  <si>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</si>
  <si>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</si>
  <si>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</si>
  <si>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</si>
  <si>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</si>
  <si>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</si>
  <si>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</si>
  <si>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</si>
  <si>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</si>
  <si>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</si>
  <si>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</si>
  <si>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</si>
  <si>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</si>
  <si>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</si>
  <si>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</si>
  <si>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</si>
  <si>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</si>
  <si>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</si>
  <si>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</si>
  <si>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</si>
  <si>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</si>
  <si>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</si>
  <si>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</si>
  <si>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</si>
  <si>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</si>
  <si>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</si>
  <si>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</si>
  <si>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</si>
  <si>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</si>
  <si>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</si>
  <si>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</si>
  <si>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</si>
  <si>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</si>
  <si>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</si>
  <si>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</si>
  <si>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</si>
  <si>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</si>
  <si>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</si>
  <si>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</si>
  <si>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</si>
  <si>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</si>
  <si>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</si>
  <si>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</si>
  <si>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</si>
  <si>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</si>
  <si>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</si>
  <si>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</si>
  <si>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</si>
  <si>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</si>
  <si>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</si>
  <si>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</si>
  <si>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</si>
  <si>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</si>
  <si>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</si>
  <si>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</si>
  <si>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</si>
  <si>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</si>
  <si>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</si>
  <si>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</si>
  <si>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</si>
  <si>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</si>
  <si>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</si>
  <si>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</si>
  <si>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</si>
  <si>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</si>
  <si>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</si>
  <si>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</si>
  <si>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</si>
  <si>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</si>
  <si>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</si>
  <si>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</si>
  <si>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</si>
  <si>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</si>
  <si>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</si>
  <si>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</si>
  <si>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</si>
  <si>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</si>
  <si>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</si>
  <si>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</si>
  <si>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</si>
  <si>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</si>
  <si>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</si>
  <si>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</si>
  <si>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</si>
  <si>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</si>
  <si>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</si>
  <si>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</si>
  <si>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</si>
  <si>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</si>
  <si>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</si>
  <si>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</si>
  <si>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</si>
  <si>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</si>
  <si>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</si>
  <si>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</si>
  <si>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</si>
  <si>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</si>
  <si>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</si>
  <si>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</si>
  <si>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</si>
  <si>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</si>
  <si>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</si>
  <si>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</si>
  <si>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</si>
  <si>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</si>
  <si>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</si>
  <si>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</si>
  <si>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</si>
  <si>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</si>
  <si>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</si>
  <si>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</si>
  <si>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</si>
  <si>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</si>
  <si>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</si>
  <si>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</si>
  <si>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</si>
  <si>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</si>
  <si>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</si>
  <si>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</si>
  <si>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</si>
  <si>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</si>
  <si>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</si>
  <si>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</si>
  <si>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</si>
  <si>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</si>
  <si>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</si>
  <si>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</si>
  <si>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</si>
  <si>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</si>
  <si>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</si>
  <si>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</si>
  <si>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</si>
  <si>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</si>
  <si>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</si>
  <si>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</si>
  <si>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</si>
  <si>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</si>
  <si>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</si>
  <si>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</si>
  <si>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</si>
  <si>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</si>
  <si>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</si>
  <si>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</si>
  <si>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</si>
  <si>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</si>
  <si>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</si>
  <si>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</si>
  <si>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</si>
  <si>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</si>
  <si>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</si>
  <si>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</si>
  <si>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</si>
  <si>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</si>
  <si>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</si>
  <si>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</si>
  <si>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</si>
  <si>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</si>
  <si>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</si>
  <si>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</si>
  <si>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</si>
  <si>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</si>
  <si>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</si>
  <si>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</si>
  <si>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</si>
  <si>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</si>
  <si>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</si>
  <si>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</si>
  <si>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</si>
  <si>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</si>
  <si>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</si>
  <si>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</si>
  <si>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</si>
  <si>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</si>
  <si>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</si>
  <si>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</si>
  <si>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</si>
  <si>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</si>
  <si>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</si>
  <si>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</si>
  <si>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</si>
  <si>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</si>
  <si>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</si>
  <si>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</si>
  <si>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</si>
  <si>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</si>
  <si>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</si>
  <si>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</si>
  <si>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</si>
  <si>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</si>
  <si>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</si>
  <si>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</si>
  <si>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</si>
  <si>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</si>
  <si>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</si>
  <si>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</si>
  <si>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</si>
  <si>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</si>
  <si>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</si>
  <si>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</si>
  <si>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</si>
  <si>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</si>
  <si>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</si>
  <si>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</si>
  <si>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</si>
  <si>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</si>
  <si>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</si>
  <si>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</si>
  <si>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</si>
  <si>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</si>
  <si>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</si>
  <si>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</si>
  <si>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</si>
  <si>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</si>
  <si>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</si>
  <si>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</si>
  <si>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</si>
  <si>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</si>
  <si>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</si>
  <si>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</si>
  <si>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</si>
  <si>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</si>
  <si>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</si>
  <si>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</si>
  <si>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</si>
  <si>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</si>
  <si>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</si>
  <si>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</si>
  <si>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</si>
  <si>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</si>
  <si>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</si>
  <si>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</si>
  <si>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</si>
  <si>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</si>
  <si>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</si>
  <si>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</si>
  <si>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</si>
  <si>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</si>
  <si>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</si>
  <si>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</si>
  <si>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</si>
  <si>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</si>
  <si>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</si>
  <si>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</si>
  <si>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</si>
  <si>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</si>
  <si>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</si>
  <si>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</si>
  <si>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</si>
  <si>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</si>
  <si>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</si>
  <si>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</si>
  <si>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</si>
  <si>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</si>
  <si>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</si>
  <si>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</si>
  <si>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</si>
  <si>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</si>
  <si>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</si>
  <si>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</si>
  <si>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</si>
  <si>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</si>
  <si>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</si>
  <si>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</si>
  <si>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</si>
  <si>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</si>
  <si>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</si>
  <si>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</si>
  <si>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</si>
  <si>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</si>
  <si>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</si>
  <si>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</si>
  <si>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</si>
  <si>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</si>
  <si>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</si>
  <si>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</si>
  <si>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</si>
  <si>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</si>
  <si>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</si>
  <si>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</si>
  <si>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</si>
  <si>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</si>
  <si>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</si>
  <si>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</si>
  <si>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</si>
  <si>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</si>
  <si>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</si>
  <si>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</si>
  <si>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</si>
  <si>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</si>
  <si>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</si>
  <si>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</si>
  <si>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</si>
  <si>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</si>
  <si>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</si>
  <si>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</si>
  <si>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</si>
  <si>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</si>
  <si>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</si>
  <si>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</si>
  <si>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</si>
  <si>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</si>
  <si>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</si>
  <si>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</si>
  <si>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</si>
  <si>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</si>
  <si>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</si>
  <si>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</si>
  <si>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</si>
  <si>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</si>
  <si>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</si>
  <si>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</si>
  <si>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</si>
  <si>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</si>
  <si>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</si>
  <si>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</si>
  <si>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</si>
  <si>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</si>
  <si>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</si>
  <si>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</si>
  <si>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</si>
  <si>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</si>
  <si>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</si>
  <si>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</si>
  <si>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</si>
  <si>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</si>
  <si>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</si>
  <si>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</si>
  <si>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</si>
  <si>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</si>
  <si>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</si>
  <si>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</si>
  <si>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</si>
  <si>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</si>
  <si>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</si>
  <si>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</si>
  <si>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</si>
  <si>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</si>
  <si>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</si>
  <si>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</si>
  <si>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</si>
  <si>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</si>
  <si>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</si>
  <si>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</si>
  <si>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</si>
  <si>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</si>
  <si>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</si>
  <si>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</si>
  <si>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</si>
  <si>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</si>
  <si>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</si>
  <si>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</si>
  <si>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</si>
  <si>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</si>
  <si>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</si>
  <si>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</si>
  <si>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</si>
  <si>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</si>
  <si>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</si>
  <si>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</si>
  <si>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</si>
  <si>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</si>
  <si>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</si>
  <si>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</si>
  <si>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</si>
  <si>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</si>
  <si>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</si>
  <si>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</si>
  <si>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</si>
  <si>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</si>
  <si>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</si>
  <si>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</si>
  <si>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</si>
  <si>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</si>
  <si>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</si>
  <si>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</si>
  <si>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</si>
  <si>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</si>
  <si>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</si>
  <si>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</si>
  <si>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</si>
  <si>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</si>
  <si>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</si>
  <si>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</si>
  <si>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</si>
  <si>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</si>
  <si>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</si>
  <si>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</si>
  <si>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</si>
  <si>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</si>
  <si>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</si>
  <si>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</si>
  <si>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</si>
  <si>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</si>
  <si>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</si>
  <si>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</si>
  <si>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</si>
  <si>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</si>
  <si>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</si>
  <si>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</si>
  <si>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</si>
  <si>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</si>
  <si>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</si>
  <si>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</si>
  <si>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</si>
  <si>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</si>
  <si>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</si>
  <si>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</si>
  <si>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</si>
  <si>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</si>
  <si>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</si>
  <si>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</si>
  <si>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</si>
  <si>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</si>
  <si>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</si>
  <si>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</si>
  <si>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</si>
  <si>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</si>
  <si>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</si>
  <si>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</si>
  <si>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</si>
  <si>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</si>
  <si>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</si>
  <si>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</si>
  <si>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</si>
  <si>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</si>
  <si>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</si>
  <si>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</si>
  <si>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</si>
  <si>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</si>
  <si>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</si>
  <si>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</si>
  <si>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</si>
  <si>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</si>
  <si>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</si>
  <si>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</si>
  <si>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</si>
  <si>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</si>
  <si>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</si>
  <si>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</si>
  <si>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</si>
  <si>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</si>
  <si>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</si>
  <si>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</si>
  <si>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</si>
  <si>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</si>
  <si>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</si>
  <si>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</si>
  <si>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</si>
  <si>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</si>
  <si>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</si>
  <si>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</si>
  <si>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</si>
  <si>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</si>
  <si>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</si>
  <si>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</si>
  <si>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</si>
  <si>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</si>
  <si>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</si>
  <si>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</si>
  <si>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</si>
  <si>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</si>
  <si>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</si>
  <si>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</si>
  <si>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</si>
  <si>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</si>
  <si>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</si>
  <si>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</si>
  <si>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</si>
  <si>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</si>
  <si>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</si>
  <si>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</si>
  <si>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</si>
  <si>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</si>
  <si>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</si>
  <si>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</si>
  <si>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</si>
  <si>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</si>
  <si>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</si>
  <si>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</si>
  <si>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</si>
  <si>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</si>
  <si>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</si>
  <si>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</si>
  <si>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</si>
  <si>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</si>
  <si>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</si>
  <si>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</si>
  <si>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</si>
  <si>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</si>
  <si>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</si>
  <si>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</si>
  <si>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</si>
  <si>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</si>
  <si>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</si>
  <si>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</si>
  <si>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</si>
  <si>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</si>
  <si>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</si>
  <si>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</si>
  <si>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</si>
  <si>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</si>
  <si>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</si>
  <si>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</si>
  <si>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</si>
  <si>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</si>
  <si>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</si>
  <si>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</si>
  <si>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</si>
  <si>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</si>
  <si>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</si>
  <si>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</si>
  <si>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</si>
  <si>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</si>
  <si>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</si>
  <si>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</si>
  <si>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</si>
  <si>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</si>
  <si>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</si>
  <si>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</si>
  <si>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</si>
  <si>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</si>
  <si>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</si>
  <si>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</si>
  <si>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</si>
  <si>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</si>
  <si>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</si>
  <si>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</si>
  <si>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</si>
  <si>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</si>
  <si>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</si>
  <si>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</si>
  <si>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</si>
  <si>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</si>
  <si>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</si>
  <si>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</si>
  <si>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</si>
  <si>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</si>
  <si>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</si>
  <si>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</si>
  <si>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</si>
  <si>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</si>
  <si>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</si>
  <si>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</si>
  <si>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</si>
  <si>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</si>
  <si>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</si>
  <si>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</si>
  <si>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</si>
  <si>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</si>
  <si>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</si>
  <si>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</si>
  <si>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</si>
  <si>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</si>
  <si>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</si>
  <si>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</si>
  <si>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</si>
  <si>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</si>
  <si>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</si>
  <si>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</si>
  <si>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</si>
  <si>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</si>
  <si>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</si>
  <si>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</si>
  <si>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</si>
  <si>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</si>
  <si>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</si>
  <si>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</si>
  <si>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</si>
  <si>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</si>
  <si>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</si>
  <si>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</si>
  <si>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</si>
  <si>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</si>
  <si>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</si>
  <si>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</si>
  <si>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</si>
  <si>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</si>
  <si>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</si>
  <si>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</si>
  <si>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</si>
  <si>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</si>
  <si>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</si>
  <si>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</si>
  <si>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</si>
  <si>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</si>
  <si>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</si>
  <si>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</si>
  <si>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</si>
  <si>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</si>
  <si>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</si>
  <si>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</si>
  <si>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</si>
  <si>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</si>
  <si>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</si>
  <si>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</si>
  <si>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</si>
  <si>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</si>
  <si>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</si>
  <si>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</si>
  <si>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</si>
  <si>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</si>
  <si>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</si>
  <si>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</si>
  <si>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</si>
  <si>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</si>
  <si>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</si>
  <si>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</si>
  <si>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</si>
  <si>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</si>
  <si>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</si>
  <si>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</si>
  <si>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</si>
  <si>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</si>
  <si>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</si>
  <si>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</si>
  <si>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</si>
  <si>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</si>
  <si>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</si>
  <si>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</si>
  <si>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</si>
  <si>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</si>
  <si>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</si>
  <si>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</si>
  <si>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</si>
  <si>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</si>
  <si>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</si>
  <si>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</si>
  <si>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</si>
  <si>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</si>
  <si>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</si>
  <si>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</si>
  <si>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</si>
  <si>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</si>
  <si>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</si>
  <si>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</si>
  <si>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</si>
  <si>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</si>
  <si>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</si>
  <si>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</si>
  <si>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</si>
  <si>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</si>
  <si>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</si>
  <si>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</si>
  <si>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</si>
  <si>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</si>
  <si>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</si>
  <si>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</si>
  <si>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</si>
  <si>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</si>
  <si>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</si>
  <si>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</si>
  <si>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</si>
  <si>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</si>
  <si>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</si>
  <si>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</si>
  <si>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</si>
  <si>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</si>
  <si>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</si>
  <si>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</si>
  <si>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</si>
  <si>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</si>
  <si>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</si>
  <si>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</si>
  <si>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</si>
  <si>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</si>
  <si>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</si>
  <si>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</si>
  <si>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</si>
  <si>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</si>
  <si>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</si>
  <si>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</si>
  <si>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</si>
  <si>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</si>
  <si>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</si>
  <si>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</si>
  <si>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</si>
  <si>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</si>
  <si>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</si>
  <si>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</si>
  <si>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</si>
  <si>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</si>
  <si>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</si>
  <si>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</si>
  <si>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</si>
  <si>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</si>
  <si>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</si>
  <si>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</si>
  <si>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</si>
  <si>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</si>
  <si>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</si>
  <si>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</si>
  <si>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</si>
  <si>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</si>
  <si>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</si>
  <si>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</si>
  <si>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</si>
  <si>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</si>
  <si>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</si>
  <si>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</si>
  <si>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</si>
  <si>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</si>
  <si>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</si>
  <si>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</si>
  <si>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</si>
  <si>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</si>
  <si>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</si>
  <si>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</si>
  <si>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</si>
  <si>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</si>
  <si>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</si>
  <si>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</si>
  <si>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</si>
  <si>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</si>
  <si>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</si>
  <si>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</si>
  <si>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</si>
  <si>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</si>
  <si>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</si>
  <si>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</si>
  <si>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</si>
  <si>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</si>
  <si>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</si>
  <si>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</si>
  <si>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</si>
  <si>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</si>
  <si>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</si>
  <si>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</si>
  <si>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</si>
  <si>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</si>
  <si>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</si>
  <si>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</si>
  <si>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</si>
  <si>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</si>
  <si>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</si>
  <si>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</si>
  <si>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</si>
  <si>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</si>
  <si>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</si>
  <si>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</si>
  <si>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</si>
  <si>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</si>
  <si>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</si>
  <si>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</si>
  <si>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</si>
  <si>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</si>
  <si>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</si>
  <si>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</si>
  <si>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</si>
  <si>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</si>
  <si>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</si>
  <si>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</si>
  <si>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</si>
  <si>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</si>
  <si>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</si>
  <si>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</si>
  <si>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</si>
  <si>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</si>
  <si>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</si>
  <si>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</si>
  <si>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</si>
  <si>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</si>
  <si>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</si>
  <si>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</si>
  <si>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</si>
  <si>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</si>
  <si>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</si>
  <si>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</si>
  <si>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</si>
  <si>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</si>
  <si>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</si>
  <si>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</si>
  <si>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</si>
  <si>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</si>
  <si>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</si>
  <si>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</si>
  <si>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</si>
  <si>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</si>
  <si>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</si>
  <si>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</si>
  <si>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</si>
  <si>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</si>
  <si>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</si>
  <si>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</si>
  <si>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</si>
  <si>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</si>
  <si>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</si>
  <si>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</si>
  <si>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</si>
  <si>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</si>
  <si>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</si>
  <si>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</si>
  <si>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</si>
  <si>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</si>
  <si>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</si>
  <si>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</si>
  <si>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</si>
  <si>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</si>
  <si>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</si>
  <si>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</si>
  <si>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</si>
  <si>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</si>
  <si>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</si>
  <si>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</si>
  <si>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</si>
  <si>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</si>
  <si>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</si>
  <si>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</si>
  <si>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</si>
  <si>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</si>
  <si>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</si>
  <si>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</si>
  <si>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</si>
  <si>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</si>
  <si>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</si>
  <si>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</si>
  <si>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</si>
  <si>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</si>
  <si>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</si>
  <si>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</si>
  <si>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</si>
  <si>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</si>
  <si>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</si>
  <si>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</si>
  <si>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</si>
  <si>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</si>
  <si>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</si>
  <si>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</si>
  <si>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</si>
  <si>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</si>
  <si>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</si>
  <si>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</si>
  <si>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</si>
  <si>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</si>
  <si>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</si>
  <si>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</si>
  <si>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</si>
  <si>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</si>
  <si>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</si>
  <si>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</si>
  <si>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</si>
  <si>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</si>
  <si>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</si>
  <si>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</si>
  <si>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</si>
  <si>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</si>
  <si>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</si>
  <si>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</si>
  <si>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</si>
  <si>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</si>
  <si>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</si>
  <si>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</si>
  <si>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</si>
  <si>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</si>
  <si>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</si>
  <si>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</si>
  <si>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</si>
  <si>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</si>
  <si>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</si>
  <si>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</si>
  <si>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</si>
  <si>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</si>
  <si>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</si>
  <si>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</si>
  <si>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</si>
  <si>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</si>
  <si>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</si>
  <si>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</si>
  <si>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</si>
  <si>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</si>
  <si>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</si>
  <si>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</si>
  <si>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</si>
  <si>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</si>
  <si>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</si>
  <si>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</si>
  <si>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</si>
  <si>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</si>
  <si>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</si>
  <si>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</si>
  <si>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</si>
  <si>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</si>
  <si>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</si>
  <si>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</si>
  <si>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</si>
  <si>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</si>
  <si>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</si>
  <si>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</si>
  <si>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</si>
  <si>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</si>
  <si>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</si>
  <si>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</si>
  <si>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</si>
  <si>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</si>
  <si>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</si>
  <si>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</si>
  <si>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</si>
  <si>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</si>
  <si>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</si>
  <si>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</si>
  <si>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</si>
  <si>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</si>
  <si>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</si>
  <si>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</si>
  <si>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</si>
  <si>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</si>
  <si>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</si>
  <si>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</si>
  <si>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</si>
  <si>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</si>
  <si>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</si>
  <si>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</si>
  <si>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</si>
  <si>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</si>
  <si>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</si>
  <si>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</si>
  <si>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</si>
  <si>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</si>
  <si>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</si>
  <si>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</si>
  <si>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</si>
  <si>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</si>
  <si>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</si>
  <si>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</si>
  <si>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</si>
  <si>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</si>
  <si>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</si>
  <si>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</si>
  <si>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</si>
  <si>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</si>
  <si>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</si>
  <si>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</si>
  <si>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</si>
  <si>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</si>
  <si>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</si>
  <si>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</si>
  <si>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</si>
  <si>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</si>
  <si>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</si>
  <si>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</si>
  <si>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</si>
  <si>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</si>
  <si>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</si>
  <si>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</si>
  <si>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</si>
  <si>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</si>
  <si>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</si>
  <si>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</si>
  <si>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</si>
  <si>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</si>
  <si>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</si>
  <si>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</si>
  <si>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</si>
  <si>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</si>
  <si>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</si>
  <si>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</si>
  <si>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</si>
  <si>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</si>
  <si>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</si>
  <si>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</si>
  <si>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</si>
  <si>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</si>
  <si>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</si>
  <si>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</si>
  <si>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</si>
  <si>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</si>
  <si>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</si>
  <si>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</si>
  <si>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</si>
  <si>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</si>
  <si>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</si>
  <si>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</si>
  <si>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</si>
  <si>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</si>
  <si>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</si>
  <si>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</si>
  <si>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</si>
  <si>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</si>
  <si>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</si>
  <si>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</si>
  <si>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</si>
  <si>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</si>
  <si>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</si>
  <si>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</si>
  <si>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</si>
  <si>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</si>
  <si>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</si>
  <si>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</si>
  <si>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</si>
  <si>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</si>
  <si>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</si>
  <si>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</si>
  <si>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</si>
  <si>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</si>
  <si>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</si>
  <si>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</si>
  <si>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</si>
  <si>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</si>
  <si>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</si>
  <si>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</si>
  <si>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</si>
  <si>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</si>
  <si>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</si>
  <si>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</si>
  <si>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</si>
  <si>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</si>
  <si>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</si>
  <si>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</si>
  <si>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</si>
  <si>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</si>
  <si>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</si>
  <si>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</si>
  <si>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</si>
  <si>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</si>
  <si>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</si>
  <si>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</si>
  <si>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</si>
  <si>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</si>
  <si>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</si>
  <si>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</si>
  <si>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</si>
  <si>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</si>
  <si>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</si>
  <si>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</si>
  <si>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</si>
  <si>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</si>
  <si>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</si>
  <si>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</si>
  <si>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</si>
  <si>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</si>
  <si>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</si>
  <si>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</si>
  <si>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</si>
  <si>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</si>
  <si>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</si>
  <si>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</si>
  <si>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</si>
  <si>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</si>
  <si>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</si>
  <si>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</si>
  <si>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</si>
  <si>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</si>
  <si>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</si>
  <si>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</si>
  <si>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</si>
  <si>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</si>
  <si>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</si>
  <si>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</si>
  <si>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</si>
  <si>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</si>
  <si>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</si>
  <si>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</si>
  <si>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</si>
  <si>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</si>
  <si>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</si>
  <si>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</si>
  <si>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</si>
  <si>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</si>
  <si>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</si>
  <si>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</si>
  <si>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</si>
  <si>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</si>
  <si>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</si>
  <si>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</si>
  <si>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</si>
  <si>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</si>
  <si>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</si>
  <si>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</si>
  <si>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</si>
  <si>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</si>
  <si>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</si>
  <si>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</si>
  <si>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</si>
  <si>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</si>
  <si>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</si>
  <si>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</si>
  <si>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</si>
  <si>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</si>
  <si>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</si>
  <si>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</si>
  <si>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</si>
  <si>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</si>
  <si>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</si>
  <si>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</si>
  <si>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</si>
  <si>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</si>
  <si>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</si>
  <si>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</si>
  <si>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</si>
  <si>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</si>
  <si>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</si>
  <si>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</si>
  <si>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</si>
  <si>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</si>
  <si>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</si>
  <si>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</si>
  <si>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</si>
  <si>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</si>
  <si>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</si>
  <si>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</si>
  <si>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</si>
  <si>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</si>
  <si>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</si>
  <si>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</si>
  <si>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</si>
  <si>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</si>
  <si>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</si>
  <si>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</si>
  <si>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</si>
  <si>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</si>
  <si>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</si>
  <si>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</si>
  <si>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</si>
  <si>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</si>
  <si>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</si>
  <si>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</si>
  <si>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</si>
  <si>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</si>
  <si>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</si>
  <si>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</si>
  <si>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</si>
  <si>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</si>
  <si>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</si>
  <si>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</si>
  <si>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</si>
  <si>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</si>
  <si>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</si>
  <si>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</si>
  <si>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</si>
  <si>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</si>
  <si>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</si>
  <si>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</si>
  <si>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</si>
  <si>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</si>
  <si>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</si>
  <si>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</si>
  <si>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</si>
  <si>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</si>
  <si>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</si>
  <si>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</si>
  <si>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</si>
  <si>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</si>
  <si>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</si>
  <si>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</si>
  <si>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</si>
  <si>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</si>
  <si>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</si>
  <si>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</si>
  <si>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</si>
  <si>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</si>
  <si>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</si>
  <si>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</si>
  <si>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</si>
  <si>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</si>
  <si>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</si>
  <si>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</si>
  <si>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</si>
  <si>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</si>
  <si>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</si>
  <si>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</si>
  <si>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</si>
  <si>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</si>
  <si>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</si>
  <si>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</si>
  <si>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</si>
  <si>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</si>
  <si>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</si>
  <si>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</si>
  <si>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</si>
  <si>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</si>
  <si>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</si>
  <si>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</si>
  <si>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</si>
  <si>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</si>
  <si>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</si>
  <si>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</si>
  <si>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</si>
  <si>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</si>
  <si>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</si>
  <si>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</si>
  <si>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</si>
  <si>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</si>
  <si>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</si>
  <si>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</si>
  <si>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</si>
  <si>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</si>
  <si>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</si>
  <si>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</si>
  <si>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</si>
  <si>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</si>
  <si>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</si>
  <si>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</si>
  <si>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</si>
  <si>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</si>
  <si>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</si>
  <si>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</si>
  <si>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</si>
  <si>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</si>
  <si>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</si>
  <si>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</si>
  <si>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</si>
  <si>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</si>
  <si>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</si>
  <si>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</si>
  <si>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</si>
  <si>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</si>
  <si>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</si>
  <si>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</si>
  <si>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</si>
  <si>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</si>
  <si>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</si>
  <si>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</si>
  <si>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</si>
  <si>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</si>
  <si>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</si>
  <si>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</si>
  <si>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</si>
  <si>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</si>
  <si>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</si>
  <si>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</si>
  <si>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</si>
  <si>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</si>
  <si>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</si>
  <si>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</si>
  <si>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</si>
  <si>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</si>
  <si>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</si>
  <si>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</si>
  <si>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</si>
  <si>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</si>
  <si>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</si>
  <si>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</si>
  <si>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</si>
  <si>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</si>
  <si>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</si>
  <si>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</si>
  <si>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</si>
  <si>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</si>
  <si>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</si>
  <si>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</si>
  <si>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</si>
  <si>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</si>
  <si>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</si>
  <si>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</si>
  <si>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</si>
  <si>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</si>
  <si>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</si>
  <si>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</si>
  <si>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</si>
  <si>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</si>
  <si>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</si>
  <si>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</si>
  <si>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</si>
  <si>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</si>
  <si>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</si>
  <si>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</si>
  <si>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</si>
  <si>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</si>
  <si>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</si>
  <si>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</si>
  <si>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</si>
  <si>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</si>
  <si>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</si>
  <si>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</si>
  <si>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</si>
  <si>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</si>
  <si>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</si>
  <si>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</si>
  <si>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</si>
  <si>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</si>
  <si>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</si>
  <si>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</si>
  <si>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</si>
  <si>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</si>
  <si>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</si>
  <si>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</si>
  <si>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</si>
  <si>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</si>
  <si>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</si>
  <si>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</si>
  <si>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</si>
  <si>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</si>
  <si>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</si>
  <si>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</si>
  <si>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</si>
  <si>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</si>
  <si>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</si>
  <si>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</si>
  <si>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</si>
  <si>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</si>
  <si>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</si>
  <si>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</si>
  <si>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</si>
  <si>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</si>
  <si>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</si>
  <si>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</si>
  <si>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</si>
  <si>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</si>
  <si>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</si>
  <si>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</si>
  <si>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</si>
  <si>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</si>
  <si>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</si>
  <si>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</si>
  <si>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</si>
  <si>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</si>
  <si>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</si>
  <si>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</si>
  <si>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</si>
  <si>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</si>
  <si>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</si>
  <si>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</si>
  <si>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</si>
  <si>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</si>
  <si>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</si>
  <si>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</si>
  <si>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</si>
  <si>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</si>
  <si>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</si>
  <si>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</si>
  <si>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</si>
  <si>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</si>
  <si>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</si>
  <si>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</si>
  <si>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</si>
  <si>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</si>
  <si>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</si>
  <si>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</si>
  <si>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</si>
  <si>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</si>
  <si>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</si>
  <si>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</si>
  <si>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</si>
  <si>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</si>
  <si>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</si>
  <si>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</si>
  <si>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</si>
  <si>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</si>
  <si>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</si>
  <si>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</si>
  <si>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</si>
  <si>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</si>
  <si>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</si>
  <si>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</si>
  <si>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</si>
  <si>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</si>
  <si>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</si>
  <si>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</si>
  <si>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</si>
  <si>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</si>
  <si>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</si>
  <si>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</si>
  <si>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</si>
  <si>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</si>
  <si>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</si>
  <si>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</si>
  <si>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</si>
  <si>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</si>
  <si>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</si>
  <si>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</si>
  <si>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</si>
  <si>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</si>
  <si>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</si>
  <si>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</si>
  <si>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</si>
  <si>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</si>
  <si>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</si>
  <si>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</si>
  <si>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</si>
  <si>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</si>
  <si>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</si>
  <si>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</si>
  <si>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</si>
  <si>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</si>
  <si>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</si>
  <si>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</si>
  <si>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</si>
  <si>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</si>
  <si>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</si>
  <si>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</si>
  <si>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</si>
  <si>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</si>
  <si>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</si>
  <si>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</si>
  <si>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</si>
  <si>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</si>
  <si>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</si>
  <si>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</si>
  <si>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</si>
  <si>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</si>
  <si>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</si>
  <si>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</si>
  <si>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</si>
  <si>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</si>
  <si>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</si>
  <si>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</si>
  <si>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</si>
  <si>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</si>
  <si>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</si>
  <si>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</si>
  <si>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</si>
  <si>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</si>
  <si>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</si>
  <si>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</si>
  <si>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</si>
  <si>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</si>
  <si>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</si>
  <si>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</si>
  <si>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</si>
  <si>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</si>
  <si>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</si>
  <si>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</si>
  <si>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</si>
  <si>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</si>
  <si>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</si>
  <si>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</si>
  <si>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</si>
  <si>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</si>
  <si>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</si>
  <si>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</si>
  <si>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</si>
  <si>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</si>
  <si>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</si>
  <si>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</si>
  <si>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</si>
  <si>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</si>
  <si>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</si>
  <si>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</si>
  <si>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</si>
  <si>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</si>
  <si>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</si>
  <si>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</si>
  <si>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</si>
  <si>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</si>
  <si>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</si>
  <si>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</si>
  <si>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</si>
  <si>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</si>
  <si>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</si>
  <si>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</si>
  <si>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</si>
  <si>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</si>
  <si>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</si>
  <si>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</si>
  <si>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</si>
  <si>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</si>
  <si>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</si>
  <si>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</si>
  <si>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</si>
  <si>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</si>
  <si>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</si>
  <si>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</si>
  <si>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</si>
  <si>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</si>
  <si>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</si>
  <si>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</si>
  <si>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</si>
  <si>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</si>
  <si>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</si>
  <si>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</si>
  <si>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</si>
  <si>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</si>
  <si>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</si>
  <si>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</si>
  <si>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</si>
  <si>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</si>
  <si>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</si>
  <si>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</si>
  <si>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</si>
  <si>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</si>
  <si>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</si>
  <si>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</si>
  <si>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</si>
  <si>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</si>
  <si>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</si>
  <si>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</si>
  <si>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</si>
  <si>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</si>
  <si>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</si>
  <si>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</si>
  <si>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</si>
  <si>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</si>
  <si>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</si>
  <si>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</si>
  <si>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</si>
  <si>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</si>
  <si>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</si>
  <si>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</si>
  <si>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</si>
  <si>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</si>
  <si>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</si>
  <si>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</si>
  <si>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</si>
  <si>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</si>
  <si>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</si>
  <si>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</si>
  <si>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</si>
  <si>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</si>
  <si>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</si>
  <si>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</si>
  <si>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</si>
  <si>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</si>
  <si>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</si>
  <si>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</si>
  <si>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</si>
  <si>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</si>
  <si>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</si>
  <si>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</si>
  <si>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</si>
  <si>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</si>
  <si>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</si>
  <si>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</si>
  <si>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</si>
  <si>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</si>
  <si>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</si>
  <si>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</si>
  <si>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</si>
  <si>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</si>
  <si>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</si>
  <si>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</si>
  <si>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</si>
  <si>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</si>
  <si>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</si>
  <si>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</si>
  <si>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</si>
  <si>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</si>
  <si>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</si>
  <si>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</si>
  <si>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</si>
  <si>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</si>
  <si>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</si>
  <si>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</si>
  <si>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</si>
  <si>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</si>
  <si>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</si>
  <si>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</si>
  <si>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</si>
  <si>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</si>
  <si>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</si>
  <si>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</si>
  <si>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</si>
  <si>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</si>
  <si>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</si>
  <si>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</si>
  <si>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</si>
  <si>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</si>
  <si>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</si>
  <si>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</si>
  <si>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</si>
  <si>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</si>
  <si>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</si>
  <si>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</si>
  <si>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</si>
  <si>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</si>
  <si>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</si>
  <si>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</si>
  <si>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</si>
  <si>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</si>
  <si>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</si>
  <si>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</si>
  <si>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</si>
  <si>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</si>
  <si>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</si>
  <si>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</si>
  <si>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</si>
  <si>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</si>
  <si>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</si>
  <si>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</si>
  <si>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</si>
  <si>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</si>
  <si>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</si>
  <si>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</si>
  <si>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</si>
  <si>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</si>
  <si>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</si>
  <si>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</si>
  <si>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</si>
  <si>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</si>
  <si>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</si>
  <si>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</si>
  <si>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</si>
  <si>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</si>
  <si>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</si>
  <si>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</si>
  <si>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</si>
  <si>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</si>
  <si>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</si>
  <si>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</si>
  <si>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</si>
  <si>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</si>
  <si>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</si>
  <si>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</si>
  <si>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</si>
  <si>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</si>
  <si>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</si>
  <si>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</si>
  <si>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</si>
  <si>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</si>
  <si>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</si>
  <si>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</si>
  <si>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</si>
  <si>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</si>
  <si>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</si>
  <si>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</si>
  <si>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</si>
  <si>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</si>
  <si>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</si>
  <si>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</si>
  <si>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</si>
  <si>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</si>
  <si>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</si>
  <si>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</si>
  <si>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</si>
  <si>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</si>
  <si>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</si>
  <si>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</si>
  <si>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</si>
  <si>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</si>
  <si>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</si>
  <si>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</si>
  <si>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</si>
  <si>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</si>
  <si>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</si>
  <si>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</si>
  <si>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</si>
  <si>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</si>
  <si>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</si>
  <si>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</si>
  <si>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</si>
  <si>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</si>
  <si>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</si>
  <si>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</si>
  <si>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</si>
  <si>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</si>
  <si>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</si>
  <si>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</si>
  <si>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</si>
  <si>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</si>
  <si>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</si>
  <si>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</si>
  <si>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</si>
  <si>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</si>
  <si>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</si>
  <si>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</si>
  <si>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</si>
  <si>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</si>
  <si>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</si>
  <si>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</si>
  <si>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</si>
  <si>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</si>
  <si>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</si>
  <si>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</si>
  <si>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</si>
  <si>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</si>
  <si>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</si>
  <si>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</si>
  <si>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</si>
  <si>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</si>
  <si>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</si>
  <si>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</si>
  <si>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</si>
  <si>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</si>
  <si>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</si>
  <si>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</si>
  <si>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</si>
  <si>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</si>
  <si>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</si>
  <si>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</si>
  <si>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</si>
  <si>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</si>
  <si>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</si>
  <si>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</si>
  <si>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</si>
  <si>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</si>
  <si>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</si>
  <si>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</si>
  <si>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</si>
  <si>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</si>
  <si>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</si>
  <si>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</si>
  <si>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</si>
  <si>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</si>
  <si>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</si>
  <si>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</si>
  <si>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</si>
  <si>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</si>
  <si>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</si>
  <si>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</si>
  <si>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</si>
  <si>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</si>
  <si>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</si>
  <si>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</si>
  <si>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</si>
  <si>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</si>
  <si>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</si>
  <si>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</si>
  <si>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</si>
  <si>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</si>
  <si>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</si>
  <si>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</si>
  <si>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</si>
  <si>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</si>
  <si>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</si>
  <si>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</si>
  <si>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</si>
  <si>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</si>
  <si>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</si>
  <si>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</si>
  <si>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</si>
  <si>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</si>
  <si>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</si>
  <si>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</si>
  <si>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</si>
  <si>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</si>
  <si>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</si>
  <si>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</si>
  <si>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</si>
  <si>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</si>
  <si>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</si>
  <si>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</si>
  <si>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</si>
  <si>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</si>
  <si>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</si>
  <si>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</si>
  <si>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</si>
  <si>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</si>
  <si>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</si>
  <si>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</si>
  <si>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</si>
  <si>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</si>
  <si>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</si>
  <si>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</si>
  <si>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</si>
  <si>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</si>
  <si>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</si>
  <si>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</si>
  <si>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</si>
  <si>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</si>
  <si>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</si>
  <si>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</si>
  <si>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</si>
  <si>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</si>
  <si>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</si>
  <si>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</si>
  <si>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</si>
  <si>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</si>
  <si>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</si>
  <si>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</si>
  <si>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</si>
  <si>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</si>
  <si>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</si>
  <si>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</si>
  <si>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</si>
  <si>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</si>
  <si>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</si>
  <si>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</si>
  <si>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</si>
  <si>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</si>
  <si>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</si>
  <si>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</si>
  <si>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</si>
  <si>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</si>
  <si>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</si>
  <si>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</si>
  <si>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</si>
  <si>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</si>
  <si>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</si>
  <si>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</si>
  <si>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</si>
  <si>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</si>
  <si>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</si>
  <si>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</si>
  <si>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</si>
  <si>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</si>
  <si>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</si>
  <si>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</si>
  <si>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</si>
  <si>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</si>
  <si>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</si>
  <si>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</si>
  <si>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</si>
  <si>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</si>
  <si>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</si>
  <si>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</si>
  <si>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</si>
  <si>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</si>
  <si>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</si>
  <si>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</si>
  <si>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</si>
  <si>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</si>
  <si>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</si>
  <si>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</si>
  <si>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</si>
  <si>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</si>
  <si>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</si>
  <si>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</si>
  <si>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</si>
  <si>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</si>
  <si>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</si>
  <si>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</si>
  <si>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</si>
  <si>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</si>
  <si>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</si>
  <si>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</si>
  <si>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</si>
  <si>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</si>
  <si>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</si>
  <si>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</si>
  <si>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</si>
  <si>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</si>
  <si>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</si>
  <si>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</si>
  <si>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</si>
  <si>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</si>
  <si>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</si>
  <si>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</si>
  <si>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</si>
  <si>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</si>
  <si>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</si>
  <si>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</si>
  <si>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</si>
  <si>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</si>
  <si>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</si>
  <si>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</si>
  <si>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</si>
  <si>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</si>
  <si>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</si>
  <si>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</si>
  <si>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</si>
  <si>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</si>
  <si>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</si>
  <si>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</si>
  <si>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</si>
  <si>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</si>
  <si>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</si>
  <si>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</si>
  <si>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</si>
  <si>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</si>
  <si>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</si>
  <si>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</si>
  <si>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</si>
  <si>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</si>
  <si>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</si>
  <si>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</si>
  <si>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</si>
  <si>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</si>
  <si>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</si>
  <si>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</si>
  <si>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</si>
  <si>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</si>
  <si>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</si>
  <si>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</si>
  <si>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</si>
  <si>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</si>
  <si>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</si>
  <si>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</si>
  <si>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</si>
  <si>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</si>
  <si>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</si>
  <si>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</si>
  <si>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</si>
  <si>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</si>
  <si>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</si>
  <si>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</si>
  <si>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</si>
  <si>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</si>
  <si>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</si>
  <si>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</si>
  <si>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</si>
  <si>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</si>
  <si>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</si>
  <si>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</si>
  <si>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</si>
  <si>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</si>
  <si>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</si>
  <si>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</si>
  <si>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</si>
  <si>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</si>
  <si>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</si>
  <si>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</si>
  <si>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</si>
  <si>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</si>
  <si>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</si>
  <si>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</si>
  <si>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</si>
  <si>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</si>
  <si>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</si>
  <si>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</si>
  <si>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</si>
  <si>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</si>
  <si>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</si>
  <si>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</si>
  <si>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</si>
  <si>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</si>
  <si>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</si>
  <si>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</si>
  <si>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</si>
  <si>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</si>
  <si>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</si>
  <si>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</si>
  <si>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</si>
  <si>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</si>
  <si>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</si>
  <si>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</si>
  <si>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</si>
  <si>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</si>
  <si>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</si>
  <si>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</si>
  <si>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</si>
  <si>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</si>
  <si>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</si>
  <si>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</si>
  <si>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</si>
  <si>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</si>
  <si>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</si>
  <si>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</si>
  <si>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</si>
  <si>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</si>
  <si>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</si>
  <si>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</si>
  <si>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</si>
  <si>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</si>
  <si>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</si>
  <si>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</si>
  <si>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</si>
  <si>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</si>
  <si>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</si>
  <si>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</si>
  <si>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</si>
  <si>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</si>
  <si>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</si>
  <si>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</si>
  <si>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</si>
  <si>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</si>
  <si>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</si>
  <si>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</si>
  <si>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</si>
  <si>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</si>
  <si>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</si>
  <si>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</si>
  <si>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</si>
  <si>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</si>
  <si>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</si>
  <si>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</si>
  <si>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</si>
  <si>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</si>
  <si>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</si>
  <si>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</si>
  <si>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</si>
  <si>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</si>
  <si>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</si>
  <si>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</si>
  <si>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</si>
  <si>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</si>
  <si>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</si>
  <si>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</si>
  <si>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</si>
  <si>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</si>
  <si>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</si>
  <si>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</si>
  <si>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</si>
  <si>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</si>
  <si>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</si>
  <si>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</si>
  <si>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</si>
  <si>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</si>
  <si>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</si>
  <si>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</si>
  <si>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</si>
  <si>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</si>
  <si>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</si>
  <si>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</si>
  <si>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</si>
  <si>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</si>
  <si>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</si>
  <si>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</si>
  <si>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</si>
  <si>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</si>
  <si>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</si>
  <si>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</si>
  <si>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</si>
  <si>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</si>
  <si>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</si>
  <si>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</si>
  <si>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</si>
  <si>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</si>
  <si>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</si>
  <si>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</si>
  <si>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</si>
  <si>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</si>
  <si>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</si>
  <si>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</si>
  <si>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</si>
  <si>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</si>
  <si>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</si>
  <si>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</si>
  <si>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</si>
  <si>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</si>
  <si>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</si>
  <si>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</si>
  <si>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</si>
  <si>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</si>
  <si>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</si>
  <si>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</si>
  <si>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</si>
  <si>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</si>
  <si>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</si>
  <si>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</si>
  <si>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</si>
  <si>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</si>
  <si>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</si>
  <si>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</si>
  <si>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</si>
  <si>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</si>
  <si>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</si>
  <si>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</si>
  <si>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</si>
  <si>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</si>
  <si>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</si>
  <si>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</si>
  <si>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</si>
  <si>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</si>
  <si>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</si>
  <si>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</si>
  <si>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</si>
  <si>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</si>
  <si>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</si>
  <si>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</si>
  <si>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</si>
  <si>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</si>
  <si>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</si>
  <si>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</si>
  <si>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</si>
  <si>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</si>
  <si>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</si>
  <si>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</si>
  <si>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</si>
  <si>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</si>
  <si>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</si>
  <si>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</si>
  <si>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</si>
  <si>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</si>
  <si>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</si>
  <si>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</si>
  <si>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</si>
  <si>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</si>
  <si>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</si>
  <si>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</si>
  <si>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</si>
  <si>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</si>
  <si>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</si>
  <si>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</si>
  <si>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</si>
  <si>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</si>
  <si>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</si>
  <si>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</si>
  <si>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</si>
  <si>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</si>
  <si>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</si>
  <si>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</si>
  <si>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</si>
  <si>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</si>
  <si>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</si>
  <si>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</si>
  <si>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</si>
  <si>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</si>
  <si>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</si>
  <si>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</si>
  <si>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</si>
  <si>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</si>
  <si>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</si>
  <si>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</si>
  <si>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</si>
  <si>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</si>
  <si>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</si>
  <si>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</si>
  <si>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</si>
  <si>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</si>
  <si>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</si>
  <si>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</si>
  <si>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</si>
  <si>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</si>
  <si>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</si>
  <si>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</si>
  <si>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</si>
  <si>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</si>
  <si>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</si>
  <si>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</si>
  <si>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</si>
  <si>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</si>
  <si>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</si>
  <si>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</si>
  <si>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</si>
  <si>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</si>
  <si>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</si>
  <si>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</si>
  <si>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</si>
  <si>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</si>
  <si>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</si>
  <si>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</si>
  <si>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</si>
  <si>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</si>
  <si>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</si>
  <si>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</si>
  <si>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</si>
  <si>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</si>
  <si>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</si>
  <si>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</si>
  <si>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</si>
  <si>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</si>
  <si>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</si>
  <si>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</si>
  <si>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</si>
  <si>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</si>
  <si>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</si>
  <si>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</si>
  <si>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</si>
  <si>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</si>
  <si>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</si>
  <si>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</si>
  <si>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</si>
  <si>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</si>
  <si>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</si>
  <si>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</si>
  <si>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</si>
  <si>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</si>
  <si>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</si>
  <si>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</si>
  <si>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</si>
  <si>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</si>
  <si>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</si>
  <si>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</si>
  <si>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</si>
  <si>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</si>
  <si>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</si>
  <si>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</si>
  <si>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</si>
  <si>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</si>
  <si>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</si>
  <si>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</si>
  <si>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</si>
  <si>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</si>
  <si>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</si>
  <si>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</si>
  <si>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</si>
  <si>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</si>
  <si>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</si>
  <si>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</si>
  <si>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</si>
  <si>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</si>
  <si>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</si>
  <si>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</si>
  <si>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</si>
  <si>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</si>
  <si>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</si>
  <si>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</si>
  <si>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</si>
  <si>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</si>
  <si>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</si>
  <si>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</si>
  <si>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</si>
  <si>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</si>
  <si>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</si>
  <si>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</si>
  <si>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</si>
  <si>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</si>
  <si>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</si>
  <si>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</si>
  <si>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</si>
  <si>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</si>
  <si>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</si>
  <si>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</si>
  <si>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</si>
  <si>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</si>
  <si>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</si>
  <si>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</si>
  <si>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</si>
  <si>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</si>
  <si>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</si>
  <si>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</si>
  <si>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</si>
  <si>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</si>
  <si>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</si>
  <si>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</si>
  <si>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</si>
  <si>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</si>
  <si>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</si>
  <si>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</si>
  <si>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</si>
  <si>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</si>
  <si>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</si>
  <si>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</si>
  <si>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</si>
  <si>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</si>
  <si>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</si>
  <si>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</si>
  <si>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</si>
  <si>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</si>
  <si>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</si>
  <si>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</si>
  <si>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</si>
  <si>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</si>
  <si>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</si>
  <si>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</si>
  <si>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</si>
  <si>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</si>
  <si>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</si>
  <si>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</si>
  <si>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</si>
  <si>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</si>
  <si>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</si>
  <si>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</si>
  <si>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</si>
  <si>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</si>
  <si>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</si>
  <si>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</si>
  <si>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</si>
  <si>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</si>
  <si>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</si>
  <si>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</si>
  <si>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</si>
  <si>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</si>
  <si>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</si>
  <si>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</si>
  <si>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</si>
  <si>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</si>
  <si>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</si>
  <si>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</si>
  <si>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</si>
  <si>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</si>
  <si>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</si>
  <si>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</si>
  <si>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</si>
  <si>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</si>
  <si>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</si>
  <si>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</si>
  <si>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</si>
  <si>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</si>
  <si>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</si>
  <si>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</si>
  <si>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</si>
  <si>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</si>
  <si>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</si>
  <si>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</si>
  <si>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</si>
  <si>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</si>
  <si>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</si>
  <si>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</si>
  <si>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</si>
  <si>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</si>
  <si>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</si>
  <si>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</si>
  <si>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</si>
  <si>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</si>
  <si>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</si>
  <si>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</si>
  <si>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</si>
  <si>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</si>
  <si>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</si>
  <si>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</si>
  <si>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</si>
  <si>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</si>
  <si>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</si>
  <si>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</si>
  <si>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</si>
  <si>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</si>
  <si>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</si>
  <si>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</si>
  <si>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</si>
  <si>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</si>
  <si>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</si>
  <si>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</si>
  <si>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</si>
  <si>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</si>
  <si>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</si>
  <si>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</si>
  <si>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</si>
  <si>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</si>
  <si>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</si>
  <si>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</si>
  <si>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</si>
  <si>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</si>
  <si>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</si>
  <si>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</si>
  <si>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</si>
  <si>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</si>
  <si>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</si>
  <si>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</si>
  <si>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</si>
  <si>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</si>
  <si>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</si>
  <si>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</si>
  <si>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</si>
  <si>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</si>
  <si>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</si>
  <si>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</si>
  <si>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</si>
  <si>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</si>
  <si>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</si>
  <si>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</si>
  <si>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</si>
  <si>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</si>
  <si>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</si>
  <si>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</si>
  <si>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</si>
  <si>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</si>
  <si>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</si>
  <si>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</si>
  <si>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</si>
  <si>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</si>
  <si>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</si>
  <si>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</si>
  <si>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</si>
  <si>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</si>
  <si>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</si>
  <si>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</si>
  <si>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</si>
  <si>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</si>
  <si>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</si>
  <si>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</si>
  <si>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</si>
  <si>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</si>
  <si>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</si>
  <si>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</si>
  <si>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</si>
  <si>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</si>
  <si>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</si>
  <si>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</si>
  <si>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</si>
  <si>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</si>
  <si>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</si>
  <si>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</si>
  <si>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</si>
  <si>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</si>
  <si>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</si>
  <si>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</si>
  <si>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</si>
  <si>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</si>
  <si>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</si>
  <si>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</si>
  <si>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</si>
  <si>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</si>
  <si>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</si>
  <si>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</si>
  <si>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</si>
  <si>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</si>
  <si>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</si>
  <si>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</si>
  <si>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</si>
  <si>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</si>
  <si>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</si>
  <si>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</si>
  <si>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</si>
  <si>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</si>
  <si>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</si>
  <si>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</si>
  <si>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</si>
  <si>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</si>
  <si>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</si>
  <si>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</si>
  <si>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</si>
  <si>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</si>
  <si>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</si>
  <si>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</si>
  <si>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</si>
  <si>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</si>
  <si>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</si>
  <si>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</si>
  <si>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</si>
  <si>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</si>
  <si>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</si>
  <si>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</si>
  <si>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</si>
  <si>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</si>
  <si>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</si>
  <si>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</si>
  <si>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</si>
  <si>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</si>
  <si>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</si>
  <si>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</si>
  <si>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</si>
  <si>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</si>
  <si>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</si>
  <si>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</si>
  <si>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</si>
  <si>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</si>
  <si>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</si>
  <si>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</si>
  <si>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</si>
  <si>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</si>
  <si>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</si>
  <si>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</si>
  <si>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</si>
  <si>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</si>
  <si>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</si>
  <si>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</si>
  <si>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</si>
  <si>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</si>
  <si>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</si>
  <si>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</si>
  <si>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</si>
  <si>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</si>
  <si>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</si>
  <si>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</si>
  <si>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</si>
  <si>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</si>
  <si>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</si>
  <si>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</si>
  <si>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</si>
  <si>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</si>
  <si>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</si>
  <si>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</si>
  <si>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</si>
  <si>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</si>
  <si>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</si>
  <si>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</si>
  <si>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</si>
  <si>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</si>
  <si>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</si>
  <si>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</si>
  <si>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</si>
  <si>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</si>
  <si>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</si>
  <si>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</si>
  <si>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</si>
  <si>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</si>
  <si>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</si>
  <si>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</si>
  <si>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</si>
  <si>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</si>
  <si>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</si>
  <si>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</si>
  <si>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</si>
  <si>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</si>
  <si>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</si>
  <si>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</si>
  <si>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</si>
  <si>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</si>
  <si>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</si>
  <si>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</si>
  <si>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</si>
  <si>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</si>
  <si>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</si>
  <si>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</si>
  <si>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</si>
  <si>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</si>
  <si>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</si>
  <si>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</si>
  <si>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</si>
  <si>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</si>
  <si>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</si>
  <si>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</si>
  <si>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</si>
  <si>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</si>
  <si>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</si>
  <si>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</si>
  <si>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</si>
  <si>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</si>
  <si>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</si>
  <si>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</si>
  <si>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</si>
  <si>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</si>
  <si>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</si>
  <si>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</si>
  <si>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</si>
  <si>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</si>
  <si>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</si>
  <si>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</si>
  <si>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</si>
  <si>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</si>
  <si>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</si>
  <si>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</si>
  <si>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</si>
  <si>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</si>
  <si>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</si>
  <si>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</si>
  <si>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</si>
  <si>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</si>
  <si>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</si>
  <si>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</si>
  <si>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</si>
  <si>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</si>
  <si>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</si>
  <si>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</si>
  <si>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</si>
  <si>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</si>
  <si>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</si>
  <si>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</si>
  <si>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</si>
  <si>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</si>
  <si>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</si>
  <si>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</si>
  <si>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</si>
  <si>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</si>
  <si>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</si>
  <si>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</si>
  <si>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</si>
  <si>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</si>
  <si>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</si>
  <si>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</si>
  <si>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</si>
  <si>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</si>
  <si>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</si>
  <si>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</si>
  <si>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</si>
  <si>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</si>
  <si>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</si>
  <si>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</si>
  <si>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</si>
  <si>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</si>
  <si>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</si>
  <si>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</si>
  <si>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</si>
  <si>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</si>
  <si>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</si>
  <si>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</si>
  <si>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</si>
  <si>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</si>
  <si>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</si>
  <si>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</si>
  <si>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</si>
  <si>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</si>
  <si>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</si>
  <si>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</si>
  <si>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</si>
  <si>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</si>
  <si>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</si>
  <si>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</si>
  <si>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</si>
  <si>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</si>
  <si>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</si>
  <si>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</si>
  <si>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</si>
  <si>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</si>
  <si>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</si>
  <si>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</si>
  <si>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</si>
  <si>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</si>
  <si>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</si>
  <si>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</si>
  <si>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</si>
  <si>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</si>
  <si>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</si>
  <si>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</si>
  <si>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</si>
  <si>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</si>
  <si>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</si>
  <si>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</si>
  <si>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</si>
  <si>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</si>
  <si>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</si>
  <si>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</si>
  <si>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</si>
  <si>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</si>
  <si>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</si>
  <si>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</si>
  <si>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</si>
  <si>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</si>
  <si>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</si>
  <si>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</si>
  <si>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</si>
  <si>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</si>
  <si>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</si>
  <si>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</si>
  <si>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</si>
  <si>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</si>
  <si>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</si>
  <si>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</si>
  <si>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</si>
  <si>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</si>
  <si>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</si>
  <si>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</si>
  <si>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</si>
  <si>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</si>
  <si>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</si>
  <si>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</si>
  <si>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</si>
  <si>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</si>
  <si>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</si>
  <si>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</si>
  <si>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</si>
  <si>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</si>
  <si>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</si>
  <si>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</si>
  <si>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</si>
  <si>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</si>
  <si>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</si>
  <si>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</si>
  <si>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</si>
  <si>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</si>
  <si>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</si>
  <si>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</si>
  <si>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</si>
  <si>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</si>
  <si>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</si>
  <si>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</si>
  <si>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</si>
  <si>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</si>
  <si>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</si>
  <si>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</si>
  <si>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</si>
  <si>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</si>
  <si>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</si>
  <si>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</si>
  <si>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</si>
  <si>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</si>
  <si>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</si>
  <si>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</si>
  <si>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</si>
  <si>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</si>
  <si>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</si>
  <si>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</si>
  <si>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</si>
  <si>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</si>
  <si>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</si>
  <si>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</si>
  <si>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</si>
  <si>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</si>
  <si>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</si>
  <si>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</si>
  <si>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</si>
  <si>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</si>
  <si>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</si>
  <si>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</si>
  <si>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</si>
  <si>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</si>
  <si>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</si>
  <si>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</si>
  <si>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</si>
  <si>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</si>
  <si>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</si>
  <si>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</si>
  <si>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</si>
  <si>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</si>
  <si>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</si>
  <si>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</si>
  <si>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</si>
  <si>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</si>
  <si>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</si>
  <si>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</si>
  <si>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</si>
  <si>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</si>
  <si>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</si>
  <si>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</si>
  <si>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</si>
  <si>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</si>
  <si>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</si>
  <si>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</si>
  <si>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</si>
  <si>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</si>
  <si>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</si>
  <si>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</si>
  <si>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</si>
  <si>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</si>
  <si>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</si>
  <si>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</si>
  <si>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</si>
  <si>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</si>
  <si>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</si>
  <si>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</si>
  <si>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</si>
  <si>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</si>
  <si>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</si>
  <si>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</si>
  <si>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</si>
  <si>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</si>
  <si>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</si>
  <si>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</si>
  <si>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</si>
  <si>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</si>
  <si>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</si>
  <si>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</si>
  <si>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</si>
  <si>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</si>
  <si>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</si>
  <si>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</si>
  <si>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</si>
  <si>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</si>
  <si>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</si>
  <si>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</si>
  <si>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</si>
  <si>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</si>
  <si>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</si>
  <si>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</si>
  <si>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</si>
  <si>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</si>
  <si>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</si>
  <si>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</si>
  <si>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</si>
  <si>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</si>
  <si>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</si>
  <si>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</si>
  <si>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</si>
  <si>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</si>
  <si>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</si>
  <si>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</si>
  <si>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</si>
  <si>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</si>
  <si>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</si>
  <si>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</si>
  <si>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</si>
  <si>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</si>
  <si>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</si>
  <si>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</si>
  <si>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</si>
  <si>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</si>
  <si>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</si>
  <si>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</si>
  <si>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</si>
  <si>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</si>
  <si>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</si>
  <si>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</si>
  <si>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</si>
  <si>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</si>
  <si>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</si>
  <si>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</si>
  <si>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</si>
  <si>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</si>
  <si>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</si>
  <si>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</si>
  <si>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</si>
  <si>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</si>
  <si>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</si>
  <si>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</si>
  <si>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</si>
  <si>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</si>
  <si>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</si>
  <si>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</si>
  <si>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</si>
  <si>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</si>
  <si>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</si>
  <si>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</si>
  <si>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</si>
  <si>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</si>
  <si>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</si>
  <si>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</si>
  <si>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</si>
  <si>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</si>
  <si>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</si>
  <si>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</si>
  <si>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</si>
  <si>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</si>
  <si>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</si>
  <si>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</si>
  <si>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</si>
  <si>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</si>
  <si>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</si>
  <si>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</si>
  <si>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</si>
  <si>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</si>
  <si>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</si>
  <si>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</si>
  <si>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</si>
  <si>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</si>
  <si>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</si>
  <si>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</si>
  <si>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</si>
  <si>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</si>
  <si>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</si>
  <si>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</si>
  <si>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</si>
  <si>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</si>
  <si>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</si>
  <si>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</si>
  <si>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</si>
  <si>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</si>
  <si>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</si>
  <si>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</si>
  <si>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</si>
  <si>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</si>
  <si>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</si>
  <si>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</si>
  <si>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</si>
  <si>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</si>
  <si>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</si>
  <si>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</si>
  <si>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</si>
  <si>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</si>
  <si>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</si>
  <si>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</si>
  <si>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</si>
  <si>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</si>
  <si>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</si>
  <si>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</si>
  <si>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</si>
  <si>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</si>
  <si>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</si>
  <si>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</si>
  <si>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</si>
  <si>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</si>
  <si>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</si>
  <si>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</si>
  <si>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</si>
  <si>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</si>
  <si>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</si>
  <si>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</si>
  <si>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</si>
  <si>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</si>
  <si>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</si>
  <si>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</si>
  <si>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</si>
  <si>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</si>
  <si>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</si>
  <si>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</si>
  <si>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</si>
  <si>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</si>
  <si>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</si>
  <si>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</si>
  <si>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</si>
  <si>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</si>
  <si>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</si>
  <si>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</si>
  <si>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</si>
  <si>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</si>
  <si>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</si>
  <si>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</si>
  <si>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</si>
  <si>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</si>
  <si>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</si>
  <si>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</si>
  <si>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</si>
  <si>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</si>
  <si>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</si>
  <si>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</si>
  <si>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</si>
  <si>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</si>
  <si>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</si>
  <si>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</si>
  <si>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</si>
  <si>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</si>
  <si>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</si>
  <si>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</si>
  <si>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</si>
  <si>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</si>
  <si>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</si>
  <si>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</si>
  <si>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</si>
  <si>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</si>
  <si>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</si>
  <si>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</si>
  <si>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</si>
  <si>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</si>
  <si>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</si>
  <si>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</si>
  <si>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</si>
  <si>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</si>
  <si>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</si>
  <si>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</si>
  <si>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</si>
  <si>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</si>
  <si>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</si>
  <si>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</si>
  <si>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</si>
  <si>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</si>
  <si>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</si>
  <si>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</si>
  <si>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</si>
  <si>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</si>
  <si>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</si>
  <si>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</si>
  <si>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</si>
  <si>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</si>
  <si>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</si>
  <si>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</si>
  <si>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</si>
  <si>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</si>
  <si>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</si>
  <si>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</si>
  <si>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</si>
  <si>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</si>
  <si>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</si>
  <si>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</si>
  <si>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</si>
  <si>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</si>
  <si>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</si>
  <si>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</si>
  <si>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</si>
  <si>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</si>
  <si>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</si>
  <si>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</si>
  <si>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</si>
  <si>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</si>
  <si>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</si>
  <si>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</si>
  <si>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</si>
  <si>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</si>
  <si>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</si>
  <si>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</si>
  <si>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</si>
  <si>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</si>
  <si>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</si>
  <si>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</si>
  <si>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</si>
  <si>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</si>
  <si>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</si>
  <si>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</si>
  <si>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</si>
  <si>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</si>
  <si>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</si>
  <si>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</si>
  <si>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</si>
  <si>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</si>
  <si>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</si>
  <si>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</si>
  <si>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</si>
  <si>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</si>
  <si>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</si>
  <si>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</si>
  <si>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</si>
  <si>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</si>
  <si>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</si>
  <si>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</si>
  <si>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</si>
  <si>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</si>
  <si>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</si>
  <si>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</si>
  <si>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</si>
  <si>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</si>
  <si>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</si>
  <si>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</si>
  <si>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</si>
  <si>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</si>
  <si>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</si>
  <si>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</si>
  <si>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</si>
  <si>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</si>
  <si>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</si>
  <si>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</si>
  <si>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</si>
  <si>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</si>
  <si>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</si>
  <si>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</si>
  <si>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</si>
  <si>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</si>
  <si>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</si>
  <si>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</si>
  <si>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</si>
  <si>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</si>
  <si>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</si>
  <si>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</si>
  <si>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</si>
  <si>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</si>
  <si>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</si>
  <si>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</si>
  <si>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</si>
  <si>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</si>
  <si>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</si>
  <si>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</si>
  <si>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</si>
  <si>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</si>
  <si>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</si>
  <si>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</si>
  <si>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</si>
  <si>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</si>
  <si>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</si>
  <si>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</si>
  <si>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</si>
  <si>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</si>
  <si>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</si>
  <si>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</si>
  <si>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</si>
  <si>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</si>
  <si>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</si>
  <si>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</si>
  <si>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</si>
  <si>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</si>
  <si>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</si>
  <si>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</si>
  <si>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</si>
  <si>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</si>
  <si>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</si>
  <si>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</si>
  <si>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</si>
  <si>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</si>
  <si>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</si>
  <si>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</si>
  <si>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</si>
  <si>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</si>
  <si>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</si>
  <si>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</si>
  <si>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</si>
  <si>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</si>
  <si>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</si>
  <si>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</si>
  <si>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</si>
  <si>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</si>
  <si>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</si>
  <si>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</si>
  <si>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</si>
  <si>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</si>
  <si>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</si>
  <si>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</si>
  <si>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</si>
  <si>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</si>
  <si>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</si>
  <si>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</si>
  <si>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</si>
  <si>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</si>
  <si>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</si>
  <si>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</si>
  <si>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</si>
  <si>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</si>
  <si>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</si>
  <si>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</si>
  <si>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</si>
  <si>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</si>
  <si>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</si>
  <si>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</si>
  <si>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</si>
  <si>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</si>
  <si>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</si>
  <si>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</si>
  <si>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</si>
  <si>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</si>
  <si>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</si>
  <si>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</si>
  <si>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</si>
  <si>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</si>
  <si>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</si>
  <si>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</si>
  <si>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</si>
  <si>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</si>
  <si>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</si>
  <si>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</si>
  <si>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</si>
  <si>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</si>
  <si>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</si>
  <si>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</si>
  <si>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</si>
  <si>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</si>
  <si>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</si>
  <si>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</si>
  <si>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</si>
  <si>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</si>
  <si>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</si>
  <si>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</si>
  <si>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</si>
  <si>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</si>
  <si>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</si>
  <si>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</si>
  <si>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</si>
  <si>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</si>
  <si>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</si>
  <si>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</si>
  <si>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</si>
  <si>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</si>
  <si>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</si>
  <si>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</si>
  <si>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</si>
  <si>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</si>
  <si>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</si>
  <si>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</si>
  <si>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</si>
  <si>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</si>
  <si>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</si>
  <si>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</si>
  <si>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</si>
  <si>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</si>
  <si>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</si>
  <si>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</si>
  <si>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</si>
  <si>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</si>
  <si>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</si>
  <si>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</si>
  <si>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</si>
  <si>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</si>
  <si>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</si>
  <si>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</si>
  <si>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</si>
  <si>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</si>
  <si>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</si>
  <si>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</si>
  <si>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</si>
  <si>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</si>
  <si>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</si>
  <si>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</si>
  <si>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</si>
  <si>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</si>
  <si>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</si>
  <si>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</si>
  <si>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</si>
  <si>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</si>
  <si>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</si>
  <si>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</si>
  <si>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</si>
  <si>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</si>
  <si>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</si>
  <si>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</si>
  <si>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</si>
  <si>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</si>
  <si>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</si>
  <si>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</si>
  <si>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</si>
  <si>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</si>
  <si>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</si>
  <si>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</si>
  <si>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</si>
  <si>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</si>
  <si>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</si>
  <si>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</si>
  <si>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</si>
  <si>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</si>
  <si>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</si>
  <si>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</si>
  <si>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</si>
  <si>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</si>
  <si>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</si>
  <si>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</si>
  <si>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</si>
  <si>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</si>
  <si>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</si>
  <si>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</si>
  <si>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</si>
  <si>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</si>
  <si>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</si>
  <si>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</si>
  <si>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</si>
  <si>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</si>
  <si>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</si>
  <si>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</si>
  <si>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</si>
  <si>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</si>
  <si>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</si>
  <si>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</si>
  <si>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</si>
  <si>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</si>
  <si>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</si>
  <si>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</si>
  <si>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</si>
  <si>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</si>
  <si>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</si>
  <si>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</si>
  <si>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</si>
  <si>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</si>
  <si>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</si>
  <si>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</si>
  <si>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</si>
  <si>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</si>
  <si>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</si>
  <si>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</si>
  <si>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</si>
  <si>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</si>
  <si>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</si>
  <si>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</si>
  <si>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</si>
  <si>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</si>
  <si>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</si>
  <si>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</si>
  <si>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</si>
  <si>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</si>
  <si>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</si>
  <si>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</si>
  <si>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</si>
  <si>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</si>
  <si>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</si>
  <si>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</si>
  <si>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</si>
  <si>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</si>
  <si>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</si>
  <si>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</si>
  <si>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</si>
  <si>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</si>
  <si>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</si>
  <si>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</si>
  <si>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</si>
  <si>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</si>
  <si>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</si>
  <si>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</si>
  <si>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</si>
  <si>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</si>
  <si>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</si>
  <si>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</si>
  <si>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</si>
  <si>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</si>
  <si>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</si>
  <si>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</si>
  <si>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</si>
  <si>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</si>
  <si>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</si>
  <si>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</si>
  <si>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</si>
  <si>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</si>
  <si>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</si>
  <si>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</si>
  <si>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</si>
  <si>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</si>
  <si>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</si>
  <si>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</si>
  <si>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</si>
  <si>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</si>
  <si>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</si>
  <si>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</si>
  <si>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</si>
  <si>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</si>
  <si>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</si>
  <si>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</si>
  <si>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</si>
  <si>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</si>
  <si>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</si>
  <si>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</si>
  <si>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</si>
  <si>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</si>
  <si>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</si>
  <si>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</si>
  <si>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</si>
  <si>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</si>
  <si>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</si>
  <si>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</si>
  <si>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</si>
  <si>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</si>
  <si>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</si>
  <si>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</si>
  <si>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</si>
  <si>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</si>
  <si>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</si>
  <si>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</si>
  <si>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</si>
  <si>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</si>
  <si>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</si>
  <si>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</si>
  <si>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</si>
  <si>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</si>
  <si>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</si>
  <si>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</si>
  <si>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</si>
  <si>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</si>
  <si>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</si>
  <si>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</si>
  <si>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</si>
  <si>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</si>
  <si>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</si>
  <si>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</si>
  <si>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</si>
  <si>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</si>
  <si>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</si>
  <si>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</si>
  <si>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</si>
  <si>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</si>
  <si>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</si>
  <si>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</si>
  <si>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</si>
  <si>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</si>
  <si>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</si>
  <si>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</si>
  <si>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</si>
  <si>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</si>
  <si>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</si>
  <si>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</si>
  <si>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</si>
  <si>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</si>
  <si>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</si>
  <si>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</si>
  <si>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</si>
  <si>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</si>
  <si>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</si>
  <si>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</si>
  <si>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</si>
  <si>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</si>
  <si>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</si>
  <si>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</si>
  <si>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</si>
  <si>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</si>
  <si>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</si>
  <si>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</si>
  <si>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</si>
  <si>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</si>
  <si>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</si>
  <si>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</si>
  <si>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</si>
  <si>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</si>
  <si>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</si>
  <si>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</si>
  <si>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</si>
  <si>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</si>
  <si>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</si>
  <si>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</si>
  <si>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</si>
  <si>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</si>
  <si>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</si>
  <si>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</si>
  <si>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</si>
  <si>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</si>
  <si>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</si>
  <si>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</si>
  <si>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</si>
  <si>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</si>
  <si>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</si>
  <si>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</si>
  <si>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</si>
  <si>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</si>
  <si>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</si>
  <si>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</si>
  <si>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</si>
  <si>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</si>
  <si>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</si>
  <si>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</si>
  <si>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</si>
  <si>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</si>
  <si>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</si>
  <si>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</si>
  <si>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</si>
  <si>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</si>
  <si>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</si>
  <si>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</si>
  <si>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</si>
  <si>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</si>
  <si>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</si>
  <si>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</si>
  <si>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</si>
  <si>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</si>
  <si>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</si>
  <si>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</si>
  <si>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</si>
  <si>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</si>
  <si>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</si>
  <si>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</si>
  <si>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</si>
  <si>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</si>
  <si>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</si>
  <si>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</si>
  <si>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</si>
  <si>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</si>
  <si>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</si>
  <si>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</si>
  <si>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</si>
  <si>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</si>
  <si>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</si>
  <si>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</si>
  <si>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</si>
  <si>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</si>
  <si>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</si>
  <si>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</si>
  <si>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</si>
  <si>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</si>
  <si>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</si>
  <si>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</si>
  <si>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</si>
  <si>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</si>
  <si>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</si>
  <si>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</si>
  <si>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</si>
  <si>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</si>
  <si>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</si>
  <si>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</si>
  <si>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</si>
  <si>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</si>
  <si>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</si>
  <si>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</si>
  <si>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</si>
  <si>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</si>
  <si>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</si>
  <si>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</si>
  <si>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</si>
  <si>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</si>
  <si>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</si>
  <si>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</si>
  <si>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</si>
  <si>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</si>
  <si>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</si>
  <si>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</si>
  <si>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</si>
  <si>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</si>
  <si>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</si>
  <si>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</si>
  <si>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</si>
  <si>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</si>
  <si>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</si>
  <si>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</si>
  <si>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</si>
  <si>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</si>
  <si>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</si>
  <si>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</si>
  <si>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</si>
  <si>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</si>
  <si>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</si>
  <si>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</si>
  <si>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</si>
  <si>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</si>
  <si>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</si>
  <si>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</si>
  <si>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</si>
  <si>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</si>
  <si>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</si>
  <si>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</si>
  <si>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</si>
  <si>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</si>
  <si>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</si>
  <si>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</si>
  <si>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</si>
  <si>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</si>
  <si>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</si>
  <si>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</si>
  <si>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</si>
  <si>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</si>
  <si>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</si>
  <si>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</si>
  <si>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</si>
  <si>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</si>
  <si>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</si>
  <si>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</si>
  <si>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</si>
  <si>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</si>
  <si>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</si>
  <si>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</si>
  <si>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</si>
  <si>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</si>
  <si>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</si>
  <si>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</si>
  <si>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</si>
  <si>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</si>
  <si>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</si>
  <si>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</si>
  <si>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</si>
  <si>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</si>
  <si>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</si>
  <si>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</si>
  <si>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</si>
  <si>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</si>
  <si>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</si>
  <si>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</si>
  <si>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</si>
  <si>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</si>
  <si>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</si>
  <si>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</si>
  <si>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</si>
  <si>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</si>
  <si>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</si>
  <si>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</si>
  <si>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</si>
  <si>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</si>
  <si>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</si>
  <si>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</si>
  <si>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</si>
  <si>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</si>
  <si>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</si>
  <si>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</si>
  <si>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</si>
  <si>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</si>
  <si>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</si>
  <si>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</si>
  <si>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</si>
  <si>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</si>
  <si>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</si>
  <si>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</si>
  <si>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</si>
  <si>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</si>
  <si>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</si>
  <si>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</si>
  <si>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</si>
  <si>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</si>
  <si>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</si>
  <si>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</si>
  <si>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</si>
  <si>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</si>
  <si>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</si>
  <si>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</si>
  <si>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</si>
  <si>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</si>
  <si>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</si>
  <si>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</si>
  <si>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</si>
  <si>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</si>
  <si>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</si>
  <si>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</si>
  <si>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</si>
  <si>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</si>
  <si>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</si>
  <si>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</si>
  <si>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</si>
  <si>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</si>
  <si>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</si>
  <si>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</si>
  <si>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</si>
  <si>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</si>
  <si>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</si>
  <si>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</si>
  <si>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</si>
  <si>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</si>
  <si>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</si>
  <si>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</si>
  <si>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</si>
  <si>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</si>
  <si>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</si>
  <si>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</si>
  <si>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</si>
  <si>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</si>
  <si>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</si>
  <si>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</si>
  <si>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</si>
  <si>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</si>
  <si>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</si>
  <si>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</si>
  <si>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</si>
  <si>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</si>
  <si>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</si>
  <si>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</si>
  <si>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</si>
  <si>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</si>
  <si>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</si>
  <si>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</si>
  <si>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</si>
  <si>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</si>
  <si>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</si>
  <si>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</si>
  <si>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</si>
  <si>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</si>
  <si>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</si>
  <si>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</si>
  <si>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</si>
  <si>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</si>
  <si>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</si>
  <si>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</si>
  <si>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</si>
  <si>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</si>
  <si>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</si>
  <si>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</si>
  <si>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</si>
  <si>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</si>
  <si>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</si>
  <si>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</si>
  <si>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</si>
  <si>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</si>
  <si>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</si>
  <si>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</si>
  <si>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</si>
  <si>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</si>
  <si>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</si>
  <si>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</si>
  <si>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</si>
  <si>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</si>
  <si>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</si>
  <si>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</si>
  <si>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</si>
  <si>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</si>
  <si>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</si>
  <si>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</si>
  <si>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</si>
  <si>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</si>
  <si>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</si>
  <si>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</si>
  <si>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</si>
  <si>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</si>
  <si>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</si>
  <si>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</si>
  <si>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</si>
  <si>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</si>
  <si>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</si>
  <si>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</si>
  <si>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</si>
  <si>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</si>
  <si>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</si>
  <si>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</si>
  <si>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</si>
  <si>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</si>
  <si>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</si>
  <si>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</si>
  <si>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</si>
  <si>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</si>
  <si>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</si>
  <si>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</si>
  <si>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</si>
  <si>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</si>
  <si>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</si>
  <si>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</si>
  <si>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</si>
  <si>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</si>
  <si>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</si>
  <si>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</si>
  <si>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</si>
  <si>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</si>
  <si>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</si>
  <si>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</si>
  <si>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</si>
  <si>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</si>
  <si>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</si>
  <si>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</si>
  <si>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</si>
  <si>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</si>
  <si>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</si>
  <si>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</si>
  <si>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</si>
  <si>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</si>
  <si>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</si>
  <si>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</si>
  <si>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</si>
  <si>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</si>
  <si>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</si>
  <si>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</si>
  <si>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</si>
  <si>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</si>
  <si>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</si>
  <si>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</si>
  <si>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</si>
  <si>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</si>
  <si>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</si>
  <si>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</si>
  <si>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</si>
  <si>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</si>
  <si>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</si>
  <si>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</si>
  <si>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</si>
  <si>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</si>
  <si>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</si>
  <si>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</si>
  <si>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</si>
  <si>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</si>
  <si>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</si>
  <si>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</si>
  <si>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</si>
  <si>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</si>
  <si>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</si>
  <si>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</si>
  <si>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</si>
  <si>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</si>
  <si>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</si>
  <si>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</si>
  <si>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</si>
  <si>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</si>
  <si>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</si>
  <si>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</si>
  <si>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</si>
  <si>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</si>
  <si>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</si>
  <si>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</si>
  <si>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</si>
  <si>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</si>
  <si>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</si>
  <si>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</si>
  <si>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</si>
  <si>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</si>
  <si>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</si>
  <si>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</si>
  <si>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</si>
  <si>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</si>
  <si>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</si>
  <si>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</si>
  <si>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</si>
  <si>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</si>
  <si>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</si>
  <si>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</si>
  <si>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</si>
  <si>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</si>
  <si>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</si>
  <si>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</si>
  <si>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</si>
  <si>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</si>
  <si>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</si>
  <si>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</si>
  <si>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</si>
  <si>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</si>
  <si>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</si>
  <si>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</si>
  <si>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</si>
  <si>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</si>
  <si>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</si>
  <si>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</si>
  <si>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</si>
  <si>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</si>
  <si>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</si>
  <si>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</si>
  <si>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</si>
  <si>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</si>
  <si>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</si>
  <si>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</si>
  <si>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</si>
  <si>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</si>
  <si>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</si>
  <si>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</si>
  <si>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</si>
  <si>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</si>
  <si>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</si>
  <si>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</si>
  <si>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</si>
  <si>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</si>
  <si>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</si>
  <si>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</si>
  <si>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</si>
  <si>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</si>
  <si>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</si>
  <si>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</si>
  <si>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</si>
  <si>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</si>
  <si>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</si>
  <si>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</si>
  <si>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</si>
  <si>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</si>
  <si>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</si>
  <si>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</si>
  <si>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</si>
  <si>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</si>
  <si>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</si>
  <si>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</si>
  <si>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</si>
  <si>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</si>
  <si>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</si>
  <si>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</si>
  <si>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</si>
  <si>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</si>
  <si>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</si>
  <si>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</si>
  <si>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</si>
  <si>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</si>
  <si>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</si>
  <si>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</si>
  <si>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</si>
  <si>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</si>
  <si>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</si>
  <si>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</si>
  <si>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</si>
  <si>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</si>
  <si>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</si>
  <si>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</si>
  <si>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</si>
  <si>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</si>
  <si>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</si>
  <si>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</si>
  <si>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</si>
  <si>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</si>
  <si>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</si>
  <si>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</si>
  <si>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</si>
  <si>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</si>
  <si>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</si>
  <si>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</si>
  <si>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</si>
  <si>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</si>
  <si>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</si>
  <si>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</si>
  <si>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</si>
  <si>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</si>
  <si>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</si>
  <si>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</si>
  <si>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</si>
  <si>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</si>
  <si>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</si>
  <si>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</si>
  <si>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</si>
  <si>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</si>
  <si>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</si>
  <si>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</si>
  <si>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</si>
  <si>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</si>
  <si>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</si>
  <si>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</si>
  <si>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</si>
  <si>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</si>
  <si>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</si>
  <si>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</si>
  <si>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</si>
  <si>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</si>
  <si>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</si>
  <si>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</si>
  <si>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</si>
  <si>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</si>
  <si>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</si>
  <si>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</si>
  <si>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</si>
  <si>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</si>
  <si>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</si>
  <si>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</si>
  <si>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</si>
  <si>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</si>
  <si>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</si>
  <si>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</si>
  <si>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</si>
  <si>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</si>
  <si>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</si>
  <si>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</si>
  <si>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</si>
  <si>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</si>
  <si>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</si>
  <si>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</si>
  <si>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</si>
  <si>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</si>
  <si>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</si>
  <si>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</si>
  <si>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</si>
  <si>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</si>
  <si>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</si>
  <si>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</si>
  <si>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</si>
  <si>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</si>
  <si>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</si>
  <si>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</si>
  <si>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</si>
  <si>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</si>
  <si>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</si>
  <si>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</si>
  <si>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</si>
  <si>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</si>
  <si>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</si>
  <si>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</si>
  <si>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</si>
  <si>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</si>
  <si>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</si>
  <si>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</si>
  <si>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</si>
  <si>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</si>
  <si>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</si>
  <si>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</si>
  <si>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</si>
  <si>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</si>
  <si>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</si>
  <si>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</si>
  <si>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</si>
  <si>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</si>
  <si>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</si>
  <si>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</si>
  <si>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</si>
  <si>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</si>
  <si>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</si>
  <si>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</si>
  <si>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</si>
  <si>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</si>
  <si>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</si>
  <si>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</si>
  <si>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</si>
  <si>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</si>
  <si>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</si>
  <si>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</si>
  <si>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</si>
  <si>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</si>
  <si>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</si>
  <si>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</si>
  <si>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</si>
  <si>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</si>
  <si>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</si>
  <si>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</si>
  <si>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</si>
  <si>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</si>
  <si>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</si>
  <si>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</si>
  <si>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</si>
  <si>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</si>
  <si>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</si>
  <si>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</si>
  <si>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</si>
  <si>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</si>
  <si>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</si>
  <si>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</si>
  <si>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</si>
  <si>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</si>
  <si>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</si>
  <si>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</si>
  <si>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</si>
  <si>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</si>
  <si>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</si>
  <si>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</si>
  <si>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</si>
  <si>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</si>
  <si>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</si>
  <si>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</si>
  <si>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</si>
  <si>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</si>
  <si>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</si>
  <si>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</si>
  <si>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</si>
  <si>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</si>
  <si>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</si>
  <si>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</si>
  <si>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</si>
  <si>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</si>
  <si>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</si>
  <si>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</si>
  <si>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</si>
  <si>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</si>
  <si>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</si>
  <si>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</si>
  <si>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</si>
  <si>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</si>
  <si>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</si>
  <si>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</si>
  <si>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</si>
  <si>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</si>
  <si>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</si>
  <si>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</si>
  <si>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</si>
  <si>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</si>
  <si>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</si>
  <si>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</si>
  <si>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</si>
  <si>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</si>
  <si>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</si>
  <si>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</si>
  <si>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</si>
  <si>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</si>
  <si>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</si>
  <si>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</si>
  <si>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</si>
  <si>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</si>
  <si>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</si>
  <si>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</si>
  <si>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</si>
  <si>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</si>
  <si>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</si>
  <si>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</si>
  <si>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</si>
  <si>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</si>
  <si>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</si>
  <si>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</si>
  <si>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</si>
  <si>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</si>
  <si>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</si>
  <si>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</si>
  <si>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</si>
  <si>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</si>
  <si>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</si>
  <si>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</si>
  <si>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</si>
  <si>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</si>
  <si>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</si>
  <si>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</si>
  <si>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</si>
  <si>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</si>
  <si>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</si>
  <si>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</si>
  <si>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</si>
  <si>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</si>
  <si>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</si>
  <si>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</si>
  <si>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</si>
  <si>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</si>
  <si>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</si>
  <si>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</si>
  <si>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</si>
  <si>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</si>
  <si>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</si>
  <si>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</si>
  <si>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</si>
  <si>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</si>
  <si>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</si>
  <si>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</si>
  <si>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</si>
  <si>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</si>
  <si>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</si>
  <si>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</si>
  <si>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</si>
  <si>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</si>
  <si>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</si>
  <si>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</si>
  <si>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</si>
  <si>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</si>
  <si>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</si>
  <si>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</si>
  <si>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</si>
  <si>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</si>
  <si>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</si>
  <si>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</si>
  <si>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</si>
  <si>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</si>
  <si>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</si>
  <si>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</si>
  <si>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</si>
  <si>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</si>
  <si>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</si>
  <si>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</si>
  <si>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</si>
  <si>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</si>
  <si>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</si>
  <si>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</si>
  <si>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</si>
  <si>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</si>
  <si>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</si>
  <si>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</si>
  <si>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</si>
  <si>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</si>
  <si>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</si>
  <si>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</si>
  <si>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</si>
  <si>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</si>
  <si>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</si>
  <si>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</si>
  <si>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</si>
  <si>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</si>
  <si>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</si>
  <si>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</si>
  <si>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</si>
  <si>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</si>
  <si>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</si>
  <si>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</si>
  <si>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</si>
  <si>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</si>
  <si>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</si>
  <si>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</si>
  <si>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</si>
  <si>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</si>
  <si>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</si>
  <si>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</si>
  <si>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</si>
  <si>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</si>
  <si>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</si>
  <si>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</si>
  <si>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</si>
  <si>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</si>
  <si>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</si>
  <si>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</si>
  <si>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</si>
  <si>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</si>
  <si>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</si>
  <si>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</si>
  <si>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</si>
  <si>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</si>
  <si>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</si>
  <si>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</si>
  <si>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</si>
  <si>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</si>
  <si>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</si>
  <si>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</si>
  <si>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</si>
  <si>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</si>
  <si>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</si>
  <si>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</si>
  <si>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</si>
  <si>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</si>
  <si>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</si>
  <si>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</si>
  <si>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</si>
  <si>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</si>
  <si>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</si>
  <si>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</si>
  <si>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</si>
  <si>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</si>
  <si>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</si>
  <si>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</si>
  <si>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</si>
  <si>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</si>
  <si>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</si>
  <si>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</si>
  <si>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</si>
  <si>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</si>
  <si>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</si>
  <si>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</si>
  <si>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</si>
  <si>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</si>
  <si>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</si>
  <si>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</si>
  <si>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</si>
  <si>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</si>
  <si>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</si>
  <si>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</si>
  <si>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</si>
  <si>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</si>
  <si>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</si>
  <si>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</si>
  <si>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</si>
  <si>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</si>
  <si>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</si>
  <si>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</si>
  <si>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</si>
  <si>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</si>
  <si>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</si>
  <si>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</si>
  <si>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</si>
  <si>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</si>
  <si>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</si>
  <si>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</si>
  <si>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</si>
  <si>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</si>
  <si>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</si>
  <si>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</si>
  <si>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</si>
  <si>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</si>
  <si>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</si>
  <si>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</si>
  <si>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</si>
  <si>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</si>
  <si>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</si>
  <si>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</si>
  <si>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</si>
  <si>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</si>
  <si>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</si>
  <si>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</si>
  <si>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</si>
  <si>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</si>
  <si>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</si>
  <si>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</si>
  <si>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</si>
  <si>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</si>
  <si>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</si>
  <si>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</si>
  <si>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</si>
  <si>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</si>
  <si>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</si>
  <si>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</si>
  <si>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</si>
  <si>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</si>
  <si>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</si>
  <si>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</si>
  <si>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</si>
  <si>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</si>
  <si>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</si>
  <si>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</si>
  <si>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</si>
  <si>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</si>
  <si>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</si>
  <si>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</si>
  <si>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</si>
  <si>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</si>
  <si>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</si>
  <si>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</si>
  <si>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</si>
  <si>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</si>
  <si>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</si>
  <si>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</si>
  <si>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</si>
  <si>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</si>
  <si>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</si>
  <si>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</si>
  <si>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</si>
  <si>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</si>
  <si>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</si>
  <si>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</si>
  <si>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</si>
  <si>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</si>
  <si>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</si>
  <si>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</si>
  <si>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</si>
  <si>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</si>
  <si>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</si>
  <si>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</si>
  <si>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</si>
  <si>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</si>
  <si>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</si>
  <si>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</si>
  <si>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</si>
  <si>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</si>
  <si>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</si>
  <si>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</si>
  <si>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</si>
  <si>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</si>
  <si>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</si>
  <si>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</si>
  <si>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</si>
  <si>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</si>
  <si>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</si>
  <si>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</si>
  <si>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</si>
  <si>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</si>
  <si>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</si>
  <si>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</si>
  <si>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</si>
  <si>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</si>
  <si>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</si>
  <si>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</si>
  <si>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</si>
  <si>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</si>
  <si>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</si>
  <si>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</si>
  <si>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</si>
  <si>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</si>
  <si>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</si>
  <si>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</si>
  <si>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</si>
  <si>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</si>
  <si>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</si>
  <si>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</si>
  <si>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</si>
  <si>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</si>
  <si>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</si>
  <si>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</si>
  <si>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</si>
  <si>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</si>
  <si>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</si>
  <si>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</si>
  <si>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</si>
  <si>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</si>
  <si>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</si>
  <si>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</si>
  <si>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</si>
  <si>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</si>
  <si>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</si>
  <si>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</si>
  <si>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</si>
  <si>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</si>
  <si>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</si>
  <si>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</si>
  <si>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</si>
  <si>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</si>
  <si>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</si>
  <si>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</si>
  <si>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</si>
  <si>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</si>
  <si>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</si>
  <si>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</si>
  <si>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</si>
  <si>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</si>
  <si>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</si>
  <si>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</si>
  <si>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</si>
  <si>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</si>
  <si>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</si>
  <si>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</si>
  <si>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</si>
  <si>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</si>
  <si>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</si>
  <si>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</si>
  <si>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</si>
  <si>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</si>
  <si>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</si>
  <si>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</si>
  <si>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</si>
  <si>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</si>
  <si>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</si>
  <si>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</si>
  <si>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</si>
  <si>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</si>
  <si>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</si>
  <si>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</si>
  <si>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</si>
  <si>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</si>
  <si>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</si>
  <si>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</si>
  <si>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</si>
  <si>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</si>
  <si>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</si>
  <si>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</si>
  <si>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</si>
  <si>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</si>
  <si>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</si>
  <si>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</si>
  <si>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</si>
  <si>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</si>
  <si>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</si>
  <si>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</si>
  <si>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</si>
  <si>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</si>
  <si>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</si>
  <si>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</si>
  <si>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</si>
  <si>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</si>
  <si>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</si>
  <si>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</si>
  <si>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</si>
  <si>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</si>
  <si>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</si>
  <si>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</si>
  <si>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</si>
  <si>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</si>
  <si>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</si>
  <si>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</si>
  <si>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</si>
  <si>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</si>
  <si>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</si>
  <si>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</si>
  <si>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</si>
  <si>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</si>
  <si>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</si>
  <si>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</si>
  <si>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</si>
  <si>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</si>
  <si>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</si>
  <si>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</si>
  <si>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</si>
  <si>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</si>
  <si>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</si>
  <si>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</si>
  <si>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</si>
  <si>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</si>
  <si>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</si>
  <si>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</si>
  <si>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</si>
  <si>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</si>
  <si>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</si>
  <si>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</si>
  <si>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</si>
  <si>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</si>
  <si>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</si>
  <si>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</si>
  <si>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</si>
  <si>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</si>
  <si>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</si>
  <si>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</si>
  <si>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</si>
  <si>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</si>
  <si>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</si>
  <si>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</si>
  <si>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</si>
  <si>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</si>
  <si>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</si>
  <si>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</si>
  <si>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</si>
  <si>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</si>
  <si>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</si>
  <si>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</si>
  <si>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</si>
  <si>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</si>
  <si>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</si>
  <si>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</si>
  <si>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</si>
  <si>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</si>
  <si>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</si>
  <si>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</si>
  <si>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</si>
  <si>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</si>
  <si>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</si>
  <si>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</si>
  <si>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</si>
  <si>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</si>
  <si>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</si>
  <si>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</si>
  <si>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</si>
  <si>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</si>
  <si>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</si>
  <si>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</si>
  <si>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</si>
  <si>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</si>
  <si>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</si>
  <si>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</si>
  <si>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</si>
  <si>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</si>
  <si>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</si>
  <si>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</si>
  <si>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</si>
  <si>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</si>
  <si>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</si>
  <si>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</si>
  <si>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</si>
  <si>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</si>
  <si>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</si>
  <si>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</si>
  <si>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</si>
  <si>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</si>
  <si>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</si>
  <si>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</si>
  <si>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</si>
  <si>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</si>
  <si>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</si>
  <si>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</si>
  <si>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</si>
  <si>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</si>
  <si>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</si>
  <si>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</si>
  <si>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</si>
  <si>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</si>
  <si>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</si>
  <si>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</si>
  <si>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</si>
  <si>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</si>
  <si>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</si>
  <si>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</si>
  <si>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</si>
  <si>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</si>
  <si>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</si>
  <si>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</si>
  <si>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</si>
  <si>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</si>
  <si>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</si>
  <si>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</si>
  <si>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</si>
  <si>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</si>
  <si>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</si>
  <si>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</si>
  <si>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</si>
  <si>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</si>
  <si>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</si>
  <si>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</si>
  <si>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</si>
  <si>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</si>
  <si>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</si>
  <si>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</si>
  <si>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</si>
  <si>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</si>
  <si>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</si>
  <si>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</si>
  <si>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</si>
  <si>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</si>
  <si>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</si>
  <si>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</si>
  <si>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</si>
  <si>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</si>
  <si>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</si>
  <si>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</si>
  <si>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</si>
  <si>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</si>
  <si>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</si>
  <si>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</si>
  <si>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</si>
  <si>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</si>
  <si>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</si>
  <si>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</si>
  <si>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</si>
  <si>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</si>
  <si>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</si>
  <si>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</si>
  <si>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</si>
  <si>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</si>
  <si>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</si>
  <si>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</si>
  <si>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</si>
  <si>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</si>
  <si>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</si>
  <si>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</si>
  <si>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</si>
  <si>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</si>
  <si>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</si>
  <si>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</si>
  <si>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</si>
  <si>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</si>
  <si>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</si>
  <si>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</si>
  <si>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</si>
  <si>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</si>
  <si>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</si>
  <si>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</si>
  <si>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</si>
  <si>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</si>
  <si>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</si>
  <si>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</si>
  <si>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</si>
  <si>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</si>
  <si>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</si>
  <si>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</si>
  <si>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</si>
  <si>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</si>
  <si>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</si>
  <si>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</si>
  <si>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</si>
  <si>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</si>
  <si>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</si>
  <si>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</si>
  <si>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</si>
  <si>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</si>
  <si>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</si>
  <si>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</si>
  <si>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</si>
  <si>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</si>
  <si>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</si>
  <si>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</si>
  <si>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</si>
  <si>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</si>
  <si>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</si>
  <si>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</si>
  <si>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</si>
  <si>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</si>
  <si>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</si>
  <si>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</si>
  <si>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</si>
  <si>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</si>
  <si>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</si>
  <si>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</si>
  <si>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</si>
  <si>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</si>
  <si>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</si>
  <si>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</si>
  <si>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</si>
  <si>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</si>
  <si>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</si>
  <si>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</si>
  <si>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</si>
  <si>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</si>
  <si>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</si>
  <si>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</si>
  <si>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</si>
  <si>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</si>
  <si>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</si>
  <si>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</si>
  <si>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</si>
  <si>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</si>
  <si>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</si>
  <si>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</si>
  <si>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</si>
  <si>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</si>
  <si>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</si>
  <si>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</si>
  <si>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</si>
  <si>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</si>
  <si>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</si>
  <si>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</si>
  <si>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</si>
  <si>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</si>
  <si>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</si>
  <si>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</si>
  <si>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</si>
  <si>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</si>
  <si>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</si>
  <si>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</si>
  <si>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</si>
  <si>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</si>
  <si>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</si>
  <si>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</si>
  <si>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</si>
  <si>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</si>
  <si>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</si>
  <si>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</si>
  <si>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</si>
  <si>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</si>
  <si>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</si>
  <si>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</si>
  <si>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</si>
  <si>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</si>
  <si>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</si>
  <si>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</si>
  <si>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</si>
  <si>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</si>
  <si>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</si>
  <si>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</si>
  <si>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</si>
  <si>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</si>
  <si>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</si>
  <si>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</si>
  <si>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</si>
  <si>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</si>
  <si>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</si>
  <si>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</si>
  <si>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</si>
  <si>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</si>
  <si>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</si>
  <si>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</si>
  <si>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</si>
  <si>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</si>
  <si>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</si>
  <si>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</si>
  <si>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</si>
  <si>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</si>
  <si>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</si>
  <si>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</si>
  <si>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</si>
  <si>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</si>
  <si>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</si>
  <si>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</si>
  <si>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</si>
  <si>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</si>
  <si>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</si>
  <si>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</si>
  <si>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</si>
  <si>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</si>
  <si>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</si>
  <si>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</si>
  <si>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</si>
  <si>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</si>
  <si>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</si>
  <si>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</si>
  <si>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</si>
  <si>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</si>
  <si>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</si>
  <si>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</si>
  <si>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</si>
  <si>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</si>
  <si>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</si>
  <si>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</si>
  <si>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</si>
  <si>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</si>
  <si>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</si>
  <si>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</si>
  <si>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</si>
  <si>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</si>
  <si>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</si>
  <si>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</si>
  <si>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</si>
  <si>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</si>
  <si>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</si>
  <si>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</si>
  <si>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</si>
  <si>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</si>
  <si>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</si>
  <si>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</si>
  <si>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</si>
  <si>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</si>
  <si>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</si>
  <si>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</si>
  <si>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</si>
  <si>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</si>
  <si>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</si>
  <si>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</si>
  <si>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</si>
  <si>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</si>
  <si>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</si>
  <si>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</si>
  <si>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</si>
  <si>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</si>
  <si>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</si>
  <si>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</si>
  <si>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</si>
  <si>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</si>
  <si>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</si>
  <si>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</si>
  <si>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</si>
  <si>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</si>
  <si>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</si>
  <si>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</si>
  <si>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</si>
  <si>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</si>
  <si>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</si>
  <si>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</si>
  <si>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</si>
  <si>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</si>
  <si>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</si>
  <si>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</si>
  <si>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</si>
  <si>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</si>
  <si>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</si>
  <si>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</si>
  <si>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</si>
  <si>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</si>
  <si>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</si>
  <si>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</si>
  <si>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</si>
  <si>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</si>
  <si>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</si>
  <si>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</si>
  <si>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</si>
  <si>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</si>
  <si>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</si>
  <si>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</si>
  <si>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</si>
  <si>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</si>
  <si>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</si>
  <si>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</si>
  <si>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</si>
  <si>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</si>
  <si>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</si>
  <si>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</si>
  <si>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</si>
  <si>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</si>
  <si>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</si>
  <si>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</si>
  <si>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</si>
  <si>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</si>
  <si>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</si>
  <si>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</si>
  <si>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</si>
  <si>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</si>
  <si>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</si>
  <si>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</si>
  <si>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</si>
  <si>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</si>
  <si>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</si>
  <si>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</si>
  <si>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</si>
  <si>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</si>
  <si>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</si>
  <si>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</si>
  <si>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</si>
  <si>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</si>
  <si>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</si>
  <si>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</si>
  <si>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</si>
  <si>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</si>
  <si>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</si>
  <si>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</si>
  <si>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</si>
  <si>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</si>
  <si>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</si>
  <si>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</si>
  <si>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</si>
  <si>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</si>
  <si>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</si>
  <si>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</si>
  <si>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</si>
  <si>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</si>
  <si>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</si>
  <si>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</si>
  <si>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</si>
  <si>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</si>
  <si>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</si>
  <si>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</si>
  <si>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</si>
  <si>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</si>
  <si>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</si>
  <si>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</si>
  <si>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</si>
  <si>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</si>
  <si>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</si>
  <si>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</si>
  <si>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</si>
  <si>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</si>
  <si>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</si>
  <si>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</si>
  <si>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</si>
  <si>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</si>
  <si>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</si>
  <si>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</si>
  <si>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</si>
  <si>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</si>
  <si>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</si>
  <si>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</si>
  <si>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</si>
  <si>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</si>
  <si>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</si>
  <si>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</si>
  <si>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</si>
  <si>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</si>
  <si>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</si>
  <si>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</si>
  <si>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</si>
  <si>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</si>
  <si>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</si>
  <si>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</si>
  <si>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</si>
  <si>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</si>
  <si>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</si>
  <si>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</si>
  <si>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</si>
  <si>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</si>
  <si>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</si>
  <si>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</si>
  <si>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</si>
  <si>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</si>
  <si>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</si>
  <si>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</si>
  <si>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</si>
  <si>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</si>
  <si>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</si>
  <si>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</si>
  <si>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</si>
  <si>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</si>
  <si>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</si>
  <si>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</si>
  <si>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</si>
  <si>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</si>
  <si>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</si>
  <si>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</si>
  <si>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</si>
  <si>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</si>
  <si>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</si>
  <si>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</si>
  <si>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</si>
  <si>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</si>
  <si>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</si>
  <si>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</si>
  <si>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</si>
  <si>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</si>
  <si>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</si>
  <si>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</si>
  <si>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</si>
  <si>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</si>
  <si>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</si>
  <si>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</si>
  <si>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</si>
  <si>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</si>
  <si>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</si>
  <si>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</si>
  <si>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</si>
  <si>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</si>
  <si>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</si>
  <si>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</si>
  <si>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</si>
  <si>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</si>
  <si>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</si>
  <si>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</si>
  <si>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</si>
  <si>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</si>
  <si>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</si>
  <si>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</si>
  <si>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</si>
  <si>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</si>
  <si>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</si>
  <si>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</si>
  <si>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</si>
  <si>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</si>
  <si>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</si>
  <si>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</si>
  <si>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</si>
  <si>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</si>
  <si>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</si>
  <si>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</si>
  <si>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</si>
  <si>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</si>
  <si>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</si>
  <si>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</si>
  <si>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</si>
  <si>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</si>
  <si>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</si>
  <si>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</si>
  <si>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</si>
  <si>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</si>
  <si>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</si>
  <si>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</si>
  <si>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</si>
  <si>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</si>
  <si>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</si>
  <si>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</si>
  <si>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</si>
  <si>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</si>
  <si>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</si>
  <si>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</si>
  <si>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</si>
  <si>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</si>
  <si>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</si>
  <si>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</si>
  <si>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</si>
  <si>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</si>
  <si>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</si>
  <si>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</si>
  <si>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</si>
  <si>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</si>
  <si>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</si>
  <si>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</si>
  <si>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</si>
  <si>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</si>
  <si>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</si>
  <si>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</si>
  <si>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</si>
  <si>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</si>
  <si>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</si>
  <si>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</si>
  <si>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</si>
  <si>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</si>
  <si>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</si>
  <si>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</si>
  <si>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</si>
  <si>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</si>
  <si>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</si>
  <si>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</si>
  <si>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</si>
  <si>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</si>
  <si>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</si>
  <si>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</si>
  <si>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</si>
  <si>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</si>
  <si>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</si>
  <si>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</si>
  <si>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</si>
  <si>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</si>
  <si>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</si>
  <si>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</si>
  <si>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</si>
  <si>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</si>
  <si>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</si>
  <si>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</si>
  <si>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</si>
  <si>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</si>
  <si>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</si>
  <si>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</si>
  <si>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</si>
  <si>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</si>
  <si>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</si>
  <si>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</si>
  <si>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</si>
  <si>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</si>
  <si>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</si>
  <si>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</si>
  <si>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</si>
  <si>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</si>
  <si>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</si>
  <si>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</si>
  <si>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</si>
  <si>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</si>
  <si>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</si>
  <si>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</si>
  <si>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</si>
  <si>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</si>
  <si>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</si>
  <si>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</si>
  <si>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</si>
  <si>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</si>
  <si>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</si>
  <si>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</si>
  <si>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</si>
  <si>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</si>
  <si>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</si>
  <si>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</si>
  <si>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</si>
  <si>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</si>
  <si>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</si>
  <si>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</si>
  <si>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</si>
  <si>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</si>
  <si>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</si>
  <si>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</si>
  <si>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</si>
  <si>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</si>
  <si>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</si>
  <si>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</si>
  <si>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</si>
  <si>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</si>
  <si>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</si>
  <si>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</si>
  <si>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</si>
  <si>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</si>
  <si>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</si>
  <si>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</si>
  <si>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</si>
  <si>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</si>
  <si>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</si>
  <si>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</si>
  <si>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</si>
  <si>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</si>
  <si>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</si>
  <si>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</si>
  <si>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</si>
  <si>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</si>
  <si>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</si>
  <si>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</si>
  <si>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</si>
  <si>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</si>
  <si>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</si>
  <si>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</si>
  <si>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</si>
  <si>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</si>
  <si>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</si>
  <si>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</si>
  <si>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</si>
  <si>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</si>
  <si>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</si>
  <si>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</si>
  <si>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</si>
  <si>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</si>
  <si>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</si>
  <si>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</si>
  <si>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</si>
  <si>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</si>
  <si>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</si>
  <si>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</si>
  <si>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</si>
  <si>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</si>
  <si>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</si>
  <si>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</si>
  <si>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</si>
  <si>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</si>
  <si>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</si>
  <si>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</si>
  <si>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</si>
  <si>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</si>
  <si>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</si>
  <si>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</si>
  <si>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</si>
  <si>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</si>
  <si>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</si>
  <si>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</si>
  <si>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</si>
  <si>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</si>
  <si>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</si>
  <si>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</si>
  <si>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</si>
  <si>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</si>
  <si>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</si>
  <si>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</si>
  <si>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</si>
  <si>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</si>
  <si>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</si>
  <si>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</si>
  <si>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</si>
  <si>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</si>
  <si>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</si>
  <si>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</si>
  <si>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</si>
  <si>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</si>
  <si>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</si>
  <si>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</si>
  <si>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</si>
  <si>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</si>
  <si>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</si>
  <si>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</si>
  <si>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</si>
  <si>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</si>
  <si>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</si>
  <si>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</si>
  <si>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</si>
  <si>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</si>
  <si>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</si>
  <si>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</si>
  <si>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</si>
  <si>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</si>
  <si>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</si>
  <si>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</si>
  <si>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</si>
  <si>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</si>
  <si>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</si>
  <si>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</si>
  <si>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</si>
  <si>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</si>
  <si>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</si>
  <si>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</si>
  <si>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</si>
  <si>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</si>
  <si>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</si>
  <si>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</si>
  <si>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</si>
  <si>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</si>
  <si>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</si>
  <si>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</si>
  <si>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</si>
  <si>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</si>
  <si>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</si>
  <si>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</si>
  <si>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</si>
  <si>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</si>
  <si>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</si>
  <si>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</si>
  <si>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</si>
  <si>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</si>
  <si>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</si>
  <si>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</si>
  <si>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</si>
  <si>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</si>
  <si>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</si>
  <si>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</si>
  <si>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</si>
  <si>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</si>
  <si>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</si>
  <si>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</si>
  <si>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</si>
  <si>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</si>
  <si>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</si>
  <si>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</si>
  <si>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</si>
  <si>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</si>
  <si>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</si>
  <si>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</si>
  <si>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</si>
  <si>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</si>
  <si>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</si>
  <si>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</si>
  <si>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</si>
  <si>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</si>
  <si>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</si>
  <si>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</si>
  <si>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</si>
  <si>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</si>
  <si>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</si>
  <si>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</si>
  <si>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</si>
  <si>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</si>
  <si>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</si>
  <si>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</si>
  <si>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</si>
  <si>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</si>
  <si>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</si>
  <si>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</si>
  <si>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</si>
  <si>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</si>
  <si>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</si>
  <si>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</si>
  <si>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</si>
  <si>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</si>
  <si>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</si>
  <si>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</si>
  <si>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</si>
  <si>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</si>
  <si>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</si>
  <si>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</si>
  <si>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</si>
  <si>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</si>
  <si>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</si>
  <si>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</si>
  <si>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</si>
  <si>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</si>
  <si>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</si>
  <si>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</si>
  <si>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</si>
  <si>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</si>
  <si>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</si>
  <si>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</si>
  <si>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</si>
  <si>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</si>
  <si>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</si>
  <si>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</si>
  <si>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</si>
  <si>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</si>
  <si>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</si>
  <si>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</si>
  <si>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</si>
  <si>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</si>
  <si>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</si>
  <si>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</si>
  <si>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</si>
  <si>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</si>
  <si>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</si>
  <si>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</si>
  <si>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</si>
  <si>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</si>
  <si>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</si>
  <si>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</si>
  <si>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</si>
  <si>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</si>
  <si>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</si>
  <si>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</si>
  <si>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</si>
  <si>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</si>
  <si>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</si>
  <si>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</si>
  <si>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</si>
  <si>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</si>
  <si>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</si>
  <si>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</si>
  <si>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</si>
  <si>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</si>
  <si>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</si>
  <si>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</si>
  <si>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</si>
  <si>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</si>
  <si>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</si>
  <si>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</si>
  <si>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</si>
  <si>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</si>
  <si>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</si>
  <si>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</si>
  <si>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</si>
  <si>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</si>
  <si>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</si>
  <si>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</si>
  <si>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</si>
  <si>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</si>
  <si>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</si>
  <si>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</si>
  <si>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</si>
  <si>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</si>
  <si>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</si>
  <si>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</si>
  <si>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</si>
  <si>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</si>
  <si>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</si>
  <si>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</si>
  <si>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</si>
  <si>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</si>
  <si>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</si>
  <si>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</si>
  <si>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</si>
  <si>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</si>
  <si>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</si>
  <si>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</si>
  <si>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</si>
  <si>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</si>
  <si>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</si>
  <si>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</si>
  <si>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</si>
  <si>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</si>
  <si>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</si>
  <si>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</si>
  <si>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</si>
  <si>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</si>
  <si>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</si>
  <si>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</si>
  <si>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</si>
  <si>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</si>
  <si>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</si>
  <si>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</si>
  <si>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</si>
  <si>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</si>
  <si>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</si>
  <si>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</si>
  <si>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</si>
  <si>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</si>
  <si>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</si>
  <si>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</si>
  <si>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</si>
  <si>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</si>
  <si>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</si>
  <si>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</si>
  <si>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</si>
  <si>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</si>
  <si>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</si>
  <si>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</si>
  <si>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</si>
  <si>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</si>
  <si>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</si>
  <si>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</si>
  <si>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</si>
  <si>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</si>
  <si>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</si>
  <si>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</si>
  <si>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</si>
  <si>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</si>
  <si>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</si>
  <si>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</si>
  <si>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</si>
  <si>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</si>
  <si>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</si>
  <si>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</si>
  <si>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</si>
  <si>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</si>
  <si>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</si>
  <si>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</si>
  <si>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</si>
  <si>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</si>
  <si>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</si>
  <si>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</si>
  <si>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</si>
  <si>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</si>
  <si>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</si>
  <si>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</si>
  <si>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</si>
  <si>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</si>
  <si>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</si>
  <si>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</si>
  <si>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</si>
  <si>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</si>
  <si>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</si>
  <si>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</si>
  <si>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</si>
  <si>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</si>
  <si>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</si>
  <si>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</si>
  <si>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</si>
  <si>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</si>
  <si>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</si>
  <si>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</si>
  <si>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</si>
  <si>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</si>
  <si>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</si>
  <si>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</si>
  <si>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</si>
  <si>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</si>
  <si>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</si>
  <si>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</si>
  <si>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</si>
  <si>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</si>
  <si>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</si>
  <si>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</si>
  <si>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</si>
  <si>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</si>
  <si>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</si>
  <si>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</si>
  <si>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</si>
  <si>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</si>
  <si>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</si>
  <si>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</si>
  <si>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</si>
  <si>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</si>
  <si>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</si>
  <si>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</si>
  <si>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</si>
  <si>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</si>
  <si>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</si>
  <si>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</si>
  <si>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</si>
  <si>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</si>
  <si>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</si>
  <si>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</si>
  <si>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</si>
  <si>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</si>
  <si>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</si>
  <si>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</si>
  <si>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</si>
  <si>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</si>
  <si>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</si>
  <si>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</si>
  <si>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</si>
  <si>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</si>
  <si>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</si>
  <si>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</si>
  <si>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</si>
  <si>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</si>
  <si>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</si>
  <si>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</si>
  <si>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</si>
  <si>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</si>
  <si>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</si>
  <si>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</si>
  <si>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</si>
  <si>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</si>
  <si>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</si>
  <si>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</si>
  <si>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</si>
  <si>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</si>
  <si>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</si>
  <si>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</si>
  <si>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</si>
  <si>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</si>
  <si>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</si>
  <si>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</si>
  <si>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</si>
  <si>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</si>
  <si>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</si>
  <si>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</si>
  <si>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</si>
  <si>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</si>
  <si>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</si>
  <si>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</si>
  <si>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</si>
  <si>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</si>
  <si>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</si>
  <si>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</si>
  <si>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</si>
  <si>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</si>
  <si>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</si>
  <si>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</si>
  <si>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</si>
  <si>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</si>
  <si>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</si>
  <si>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</si>
  <si>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</si>
  <si>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</si>
  <si>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</si>
  <si>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</si>
  <si>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</si>
  <si>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</si>
  <si>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</si>
  <si>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</si>
  <si>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</si>
  <si>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</si>
  <si>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</si>
  <si>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</si>
  <si>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</si>
  <si>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</si>
  <si>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</si>
  <si>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</si>
  <si>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</si>
  <si>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</si>
  <si>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</si>
  <si>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</si>
  <si>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</si>
  <si>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</si>
  <si>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</si>
  <si>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</si>
  <si>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</si>
  <si>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</si>
  <si>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</si>
  <si>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</si>
  <si>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</si>
  <si>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</si>
  <si>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</si>
  <si>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</si>
  <si>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</si>
  <si>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</si>
  <si>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</si>
  <si>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</si>
  <si>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</si>
  <si>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</si>
  <si>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</si>
  <si>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</si>
  <si>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</si>
  <si>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</si>
  <si>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</si>
  <si>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</si>
  <si>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</si>
  <si>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</si>
  <si>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</si>
  <si>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</si>
  <si>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</si>
  <si>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</si>
  <si>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</si>
  <si>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</si>
  <si>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</si>
  <si>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</si>
  <si>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</si>
  <si>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</si>
  <si>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</si>
  <si>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</si>
  <si>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</si>
  <si>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</si>
  <si>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</si>
  <si>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</si>
  <si>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</si>
  <si>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</si>
  <si>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</si>
  <si>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</si>
  <si>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</si>
  <si>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</si>
  <si>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</si>
  <si>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</si>
  <si>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</si>
  <si>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</si>
  <si>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</si>
  <si>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</si>
  <si>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</si>
  <si>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</si>
  <si>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</si>
  <si>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</si>
  <si>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</si>
  <si>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</si>
  <si>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</si>
  <si>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</si>
  <si>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</si>
  <si>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</si>
  <si>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</si>
  <si>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</si>
  <si>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</si>
  <si>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</si>
  <si>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</si>
  <si>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</si>
  <si>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</si>
  <si>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</si>
  <si>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</si>
  <si>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</si>
  <si>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</si>
  <si>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</si>
  <si>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</si>
  <si>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</si>
  <si>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</si>
  <si>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</si>
  <si>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</si>
  <si>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</si>
  <si>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</si>
  <si>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</si>
  <si>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</si>
  <si>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</si>
  <si>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</si>
  <si>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</si>
  <si>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</si>
  <si>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</si>
  <si>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</si>
  <si>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</si>
  <si>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</si>
  <si>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</si>
  <si>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</si>
  <si>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</si>
  <si>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</si>
  <si>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</si>
  <si>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</si>
  <si>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</si>
  <si>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</si>
  <si>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</si>
  <si>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</si>
  <si>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</si>
  <si>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</si>
  <si>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</si>
  <si>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</si>
  <si>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</si>
  <si>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</si>
  <si>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</si>
  <si>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</si>
  <si>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</si>
  <si>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</si>
  <si>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</si>
  <si>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</si>
  <si>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</si>
  <si>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</si>
  <si>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</si>
  <si>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</si>
  <si>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</si>
  <si>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</si>
  <si>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</si>
  <si>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</si>
  <si>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</si>
  <si>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</si>
  <si>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</si>
  <si>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</si>
  <si>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</si>
  <si>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</si>
  <si>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</si>
  <si>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</si>
  <si>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</si>
  <si>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</si>
  <si>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</si>
  <si>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</si>
  <si>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</si>
  <si>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</si>
  <si>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</si>
  <si>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</si>
  <si>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</si>
  <si>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</si>
  <si>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</si>
  <si>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</si>
  <si>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</si>
  <si>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</si>
  <si>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</si>
  <si>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</si>
  <si>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</si>
  <si>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</si>
  <si>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</si>
  <si>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</si>
  <si>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</si>
  <si>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</si>
  <si>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</si>
  <si>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</si>
  <si>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</si>
  <si>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</si>
  <si>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</si>
  <si>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</si>
  <si>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</si>
  <si>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</si>
  <si>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</si>
  <si>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</si>
  <si>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</si>
  <si>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</si>
  <si>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</si>
  <si>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</si>
  <si>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</si>
  <si>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</si>
  <si>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</si>
  <si>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</si>
  <si>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</si>
  <si>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</si>
  <si>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</si>
  <si>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</si>
  <si>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</si>
  <si>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</si>
  <si>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</si>
  <si>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</si>
  <si>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</si>
  <si>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</si>
  <si>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</si>
  <si>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</si>
  <si>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</si>
  <si>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</si>
  <si>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</si>
  <si>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</si>
  <si>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</si>
  <si>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</si>
  <si>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</si>
  <si>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</si>
  <si>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</si>
  <si>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</si>
  <si>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</si>
  <si>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</si>
  <si>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</si>
  <si>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</si>
  <si>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</si>
  <si>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</si>
  <si>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</si>
  <si>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</si>
  <si>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</si>
  <si>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</si>
  <si>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</si>
  <si>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</si>
  <si>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</si>
  <si>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</si>
  <si>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</si>
  <si>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</si>
  <si>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</si>
  <si>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</si>
  <si>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</si>
  <si>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</si>
  <si>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</si>
  <si>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</si>
  <si>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</si>
  <si>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</si>
  <si>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</si>
  <si>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</si>
  <si>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</si>
  <si>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</si>
  <si>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</si>
  <si>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</si>
  <si>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</si>
  <si>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</si>
  <si>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</si>
  <si>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</si>
  <si>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</si>
  <si>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</si>
  <si>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</si>
  <si>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</si>
  <si>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</si>
  <si>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</si>
  <si>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</si>
  <si>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</si>
  <si>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</si>
  <si>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</si>
  <si>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</si>
  <si>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</si>
  <si>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</si>
  <si>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</si>
  <si>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</si>
  <si>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</si>
  <si>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</si>
  <si>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</si>
  <si>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</si>
  <si>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</si>
  <si>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</si>
  <si>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</si>
  <si>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</si>
  <si>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</si>
  <si>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</si>
  <si>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</si>
  <si>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</si>
  <si>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</si>
  <si>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</si>
  <si>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</si>
  <si>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</si>
  <si>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</si>
  <si>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</si>
  <si>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</si>
  <si>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</si>
  <si>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</si>
  <si>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</si>
  <si>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</si>
  <si>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</si>
  <si>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</si>
  <si>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</si>
  <si>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</si>
  <si>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</si>
  <si>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</si>
  <si>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</si>
  <si>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</si>
  <si>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</si>
  <si>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</si>
  <si>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</si>
  <si>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</si>
  <si>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</si>
  <si>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</si>
  <si>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</si>
  <si>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</si>
  <si>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</si>
  <si>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</si>
  <si>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</si>
  <si>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</si>
  <si>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</si>
  <si>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</si>
  <si>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</si>
  <si>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</si>
  <si>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</si>
  <si>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</si>
  <si>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</si>
  <si>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</si>
  <si>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</si>
  <si>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</si>
  <si>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</si>
  <si>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</si>
  <si>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</si>
  <si>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</si>
  <si>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</si>
  <si>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</si>
  <si>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</si>
  <si>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</si>
  <si>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</si>
  <si>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</si>
  <si>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</si>
  <si>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</si>
  <si>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</si>
  <si>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</si>
  <si>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</si>
  <si>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</si>
  <si>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</si>
  <si>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</si>
  <si>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</si>
  <si>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</si>
  <si>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</si>
  <si>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</si>
  <si>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</si>
  <si>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</si>
  <si>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</si>
  <si>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</si>
  <si>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</si>
  <si>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</si>
  <si>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</si>
  <si>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</si>
  <si>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</si>
  <si>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</si>
  <si>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</si>
  <si>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</si>
  <si>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</si>
  <si>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</si>
  <si>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</si>
  <si>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</si>
  <si>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</si>
  <si>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</si>
  <si>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</si>
  <si>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</si>
  <si>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</si>
  <si>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</si>
  <si>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</si>
  <si>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</si>
  <si>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</si>
  <si>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</si>
  <si>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</si>
  <si>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</si>
  <si>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</si>
  <si>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</si>
  <si>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</si>
  <si>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</si>
  <si>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</si>
  <si>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</si>
  <si>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</si>
  <si>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</si>
  <si>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</si>
  <si>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</si>
  <si>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</si>
  <si>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</si>
  <si>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</si>
  <si>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</si>
  <si>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</si>
  <si>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</si>
  <si>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</si>
  <si>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</si>
  <si>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</si>
  <si>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</si>
  <si>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</si>
  <si>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</si>
  <si>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</si>
  <si>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</si>
  <si>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</si>
  <si>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</si>
  <si>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</si>
  <si>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</si>
  <si>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</si>
  <si>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</si>
  <si>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</si>
  <si>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</si>
  <si>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</si>
  <si>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</si>
  <si>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</si>
  <si>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</si>
  <si>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</si>
  <si>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</si>
  <si>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</si>
  <si>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</si>
  <si>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</si>
  <si>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</si>
  <si>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</si>
  <si>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</si>
  <si>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</si>
  <si>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</si>
  <si>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</si>
  <si>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</si>
  <si>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</si>
  <si>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</si>
  <si>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</si>
  <si>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</si>
  <si>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</si>
  <si>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</si>
  <si>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</si>
  <si>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</si>
  <si>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</si>
  <si>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</si>
  <si>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</si>
  <si>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</si>
  <si>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</si>
  <si>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</si>
  <si>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</si>
  <si>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</si>
  <si>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</si>
  <si>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</si>
  <si>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</si>
  <si>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</si>
  <si>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</si>
  <si>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</si>
  <si>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</si>
  <si>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</si>
  <si>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</si>
  <si>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</si>
  <si>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</si>
  <si>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</si>
  <si>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</si>
  <si>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</si>
  <si>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</si>
  <si>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</si>
  <si>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</si>
  <si>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</si>
  <si>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</si>
  <si>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</si>
  <si>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</si>
  <si>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</si>
  <si>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</si>
  <si>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</si>
  <si>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</si>
  <si>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</si>
  <si>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</si>
  <si>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</si>
  <si>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</si>
  <si>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</si>
  <si>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</si>
  <si>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</si>
  <si>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</si>
  <si>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</si>
  <si>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</si>
  <si>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</si>
  <si>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</si>
  <si>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</si>
  <si>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</si>
  <si>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</si>
  <si>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</si>
  <si>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</si>
  <si>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</si>
  <si>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</si>
  <si>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</si>
  <si>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</si>
  <si>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</si>
  <si>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</si>
  <si>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</si>
  <si>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</si>
  <si>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</si>
  <si>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</si>
  <si>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</si>
  <si>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</si>
  <si>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</si>
  <si>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</si>
  <si>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</si>
  <si>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</si>
  <si>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</si>
  <si>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</si>
  <si>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</si>
  <si>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</si>
  <si>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</si>
  <si>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</si>
  <si>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</si>
  <si>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</si>
  <si>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</si>
  <si>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</si>
  <si>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</si>
  <si>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</si>
  <si>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</si>
  <si>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</si>
  <si>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</si>
  <si>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</si>
  <si>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</si>
  <si>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</si>
  <si>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</si>
  <si>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</si>
  <si>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</si>
  <si>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</si>
  <si>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</si>
  <si>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</si>
  <si>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</si>
  <si>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</si>
  <si>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</si>
  <si>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</si>
  <si>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</si>
  <si>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</si>
  <si>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</si>
  <si>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</si>
  <si>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</si>
  <si>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</si>
  <si>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</si>
  <si>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</si>
  <si>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</si>
  <si>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</si>
  <si>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</si>
  <si>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</si>
  <si>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</si>
  <si>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</si>
  <si>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</si>
  <si>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</si>
  <si>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</si>
  <si>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</si>
  <si>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</si>
  <si>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</si>
  <si>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</si>
  <si>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</si>
  <si>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</si>
  <si>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</si>
  <si>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</si>
  <si>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</si>
  <si>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</si>
  <si>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</si>
  <si>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</si>
  <si>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</si>
  <si>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</si>
  <si>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</si>
  <si>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</si>
  <si>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</si>
  <si>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</si>
  <si>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</si>
  <si>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</si>
  <si>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</si>
  <si>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</si>
  <si>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</si>
  <si>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</si>
  <si>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</si>
  <si>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</si>
  <si>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</si>
  <si>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</si>
  <si>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</si>
  <si>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</si>
  <si>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</si>
  <si>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</si>
  <si>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</si>
  <si>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</si>
  <si>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</si>
  <si>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</si>
  <si>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</si>
  <si>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</si>
  <si>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</si>
  <si>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</si>
  <si>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</si>
  <si>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</si>
  <si>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</si>
  <si>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</si>
  <si>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</si>
  <si>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</si>
  <si>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</si>
  <si>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</si>
  <si>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</si>
  <si>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</si>
  <si>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</si>
  <si>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</si>
  <si>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</si>
  <si>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</si>
  <si>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</si>
  <si>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</si>
  <si>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</si>
  <si>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</si>
  <si>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</si>
  <si>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</si>
  <si>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</si>
  <si>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</si>
  <si>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</si>
  <si>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</si>
  <si>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</si>
  <si>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</si>
  <si>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</si>
  <si>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</si>
  <si>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</si>
  <si>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</si>
  <si>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</si>
  <si>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</si>
  <si>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</si>
  <si>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</si>
  <si>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</si>
  <si>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</si>
  <si>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</si>
  <si>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</si>
  <si>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</si>
  <si>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</si>
  <si>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</si>
  <si>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</si>
  <si>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</si>
  <si>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</si>
  <si>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</si>
  <si>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</si>
  <si>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</si>
  <si>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</si>
  <si>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</si>
  <si>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</si>
  <si>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</si>
  <si>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</si>
  <si>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</si>
  <si>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</si>
  <si>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</si>
  <si>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</si>
  <si>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</si>
  <si>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</si>
  <si>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</si>
  <si>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</si>
  <si>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</si>
  <si>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</si>
  <si>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</si>
  <si>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</si>
  <si>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</si>
  <si>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</si>
  <si>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</si>
  <si>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</si>
  <si>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</si>
  <si>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</si>
  <si>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</si>
  <si>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</si>
  <si>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</si>
  <si>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</si>
  <si>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</si>
  <si>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</si>
  <si>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</si>
  <si>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</si>
  <si>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</si>
  <si>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</si>
  <si>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</si>
  <si>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</si>
  <si>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</si>
  <si>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</si>
  <si>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</si>
  <si>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</si>
  <si>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</si>
  <si>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</si>
  <si>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</si>
  <si>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</si>
  <si>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</si>
  <si>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</si>
  <si>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</si>
  <si>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</si>
  <si>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</si>
  <si>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</si>
  <si>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</si>
  <si>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</si>
  <si>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</si>
  <si>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</si>
  <si>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</si>
  <si>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</si>
  <si>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</si>
  <si>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</si>
  <si>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</si>
  <si>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</si>
  <si>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</si>
  <si>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</si>
  <si>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</si>
  <si>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</si>
  <si>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</si>
  <si>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</si>
  <si>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</si>
  <si>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</si>
  <si>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</si>
  <si>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</si>
  <si>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</si>
  <si>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</si>
  <si>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</si>
  <si>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</si>
  <si>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</si>
  <si>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</si>
  <si>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</si>
  <si>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</si>
  <si>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</si>
  <si>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</si>
  <si>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</si>
  <si>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</si>
  <si>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</si>
  <si>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</si>
  <si>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</si>
  <si>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</si>
  <si>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</si>
  <si>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</si>
  <si>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</si>
  <si>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</si>
  <si>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</si>
  <si>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</si>
  <si>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</si>
  <si>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</si>
  <si>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</si>
  <si>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</si>
  <si>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</si>
  <si>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</si>
  <si>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</si>
  <si>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</si>
  <si>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</si>
  <si>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</si>
  <si>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</si>
  <si>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</si>
  <si>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</si>
  <si>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</si>
  <si>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</si>
  <si>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</si>
  <si>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</si>
  <si>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</si>
  <si>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</si>
  <si>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</si>
  <si>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</si>
  <si>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</si>
  <si>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</si>
  <si>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</si>
  <si>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</si>
  <si>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</si>
  <si>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</si>
  <si>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</si>
  <si>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</si>
  <si>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</si>
  <si>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</si>
  <si>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</si>
  <si>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</si>
  <si>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</si>
  <si>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</si>
  <si>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</si>
  <si>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</si>
  <si>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</si>
  <si>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</si>
  <si>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</si>
  <si>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</si>
  <si>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</si>
  <si>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</si>
  <si>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</si>
  <si>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</si>
  <si>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</si>
  <si>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</si>
  <si>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</si>
  <si>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</si>
  <si>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</si>
  <si>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</si>
  <si>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</si>
  <si>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</si>
  <si>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</si>
  <si>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</si>
  <si>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</si>
  <si>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</si>
  <si>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</si>
  <si>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</si>
  <si>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</si>
  <si>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</si>
  <si>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</si>
  <si>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</si>
  <si>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</si>
  <si>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</si>
  <si>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</si>
  <si>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</si>
  <si>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</si>
  <si>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</si>
  <si>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</si>
  <si>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</si>
  <si>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</si>
  <si>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</si>
  <si>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</si>
  <si>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</si>
  <si>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</si>
  <si>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</si>
  <si>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</si>
  <si>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</si>
  <si>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</si>
  <si>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</si>
  <si>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</si>
  <si>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</si>
  <si>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</si>
  <si>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</si>
  <si>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</si>
  <si>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</si>
  <si>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</si>
  <si>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</si>
  <si>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</si>
  <si>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</si>
  <si>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</si>
  <si>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</si>
  <si>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</si>
  <si>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</si>
  <si>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</si>
  <si>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</si>
  <si>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</si>
  <si>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</si>
  <si>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</si>
  <si>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</si>
  <si>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</si>
  <si>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</si>
  <si>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</si>
  <si>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</si>
  <si>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</si>
  <si>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</si>
  <si>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</si>
  <si>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</si>
  <si>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</si>
  <si>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</si>
  <si>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</si>
  <si>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</si>
  <si>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</si>
  <si>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</si>
  <si>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</si>
  <si>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</si>
  <si>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</si>
  <si>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</si>
  <si>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</si>
  <si>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</si>
  <si>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</si>
  <si>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</si>
  <si>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</si>
  <si>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</si>
  <si>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</si>
  <si>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</si>
  <si>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</si>
  <si>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</si>
  <si>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</si>
  <si>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</si>
  <si>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</si>
  <si>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</si>
  <si>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</si>
  <si>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</si>
  <si>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</si>
  <si>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</si>
  <si>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</si>
  <si>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</si>
  <si>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</si>
  <si>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</si>
  <si>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</si>
  <si>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</si>
  <si>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</si>
  <si>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</si>
  <si>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</si>
  <si>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</si>
  <si>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</si>
  <si>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</si>
  <si>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</si>
  <si>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</si>
  <si>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</si>
  <si>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</si>
  <si>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</si>
  <si>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</si>
  <si>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</si>
  <si>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</si>
  <si>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</si>
  <si>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</si>
  <si>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</si>
  <si>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</si>
  <si>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</si>
  <si>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</si>
  <si>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</si>
  <si>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</si>
  <si>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</si>
  <si>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</si>
  <si>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</si>
  <si>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</si>
  <si>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</si>
  <si>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</si>
  <si>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</si>
  <si>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</si>
  <si>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</si>
  <si>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</si>
  <si>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</si>
  <si>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</si>
  <si>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</si>
  <si>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</si>
  <si>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</si>
  <si>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</si>
  <si>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</si>
  <si>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</si>
  <si>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</si>
  <si>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</si>
  <si>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</si>
  <si>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</si>
  <si>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</si>
  <si>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</si>
  <si>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</si>
  <si>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</si>
  <si>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</si>
  <si>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</si>
  <si>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</si>
  <si>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</si>
  <si>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</si>
  <si>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</si>
  <si>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</si>
  <si>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</si>
  <si>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</si>
  <si>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</si>
  <si>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</si>
  <si>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</si>
  <si>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</si>
  <si>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</si>
  <si>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</si>
  <si>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</si>
  <si>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</si>
  <si>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</si>
  <si>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</si>
  <si>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</si>
  <si>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</si>
  <si>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</si>
  <si>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</si>
  <si>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</si>
  <si>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</si>
  <si>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</si>
  <si>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</si>
  <si>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</si>
  <si>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</si>
  <si>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</si>
  <si>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</si>
  <si>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</si>
  <si>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</si>
  <si>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</si>
  <si>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</si>
  <si>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</si>
  <si>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</si>
  <si>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</si>
  <si>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</si>
  <si>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</si>
  <si>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</si>
  <si>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</si>
  <si>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</si>
  <si>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</si>
  <si>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</si>
  <si>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</si>
  <si>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</si>
  <si>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</si>
  <si>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</si>
  <si>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</si>
  <si>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</si>
  <si>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</si>
  <si>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</si>
  <si>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</si>
  <si>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</si>
  <si>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</si>
  <si>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</si>
  <si>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</si>
  <si>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</si>
  <si>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</si>
  <si>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</si>
  <si>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</si>
  <si>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</si>
  <si>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</si>
  <si>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</si>
  <si>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</si>
  <si>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</si>
  <si>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</si>
  <si>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</si>
  <si>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</si>
  <si>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</si>
  <si>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</si>
  <si>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</si>
  <si>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</si>
  <si>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</si>
  <si>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</si>
  <si>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</si>
  <si>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</si>
  <si>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</si>
  <si>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</si>
  <si>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</si>
  <si>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</si>
  <si>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</si>
  <si>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</si>
  <si>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</si>
  <si>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</si>
  <si>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</si>
  <si>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</si>
  <si>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</si>
  <si>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</si>
  <si>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</si>
  <si>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</si>
  <si>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</si>
  <si>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</si>
  <si>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</si>
  <si>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</si>
  <si>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</si>
  <si>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</si>
  <si>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</si>
  <si>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</si>
  <si>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</si>
  <si>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</si>
  <si>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</si>
  <si>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</si>
  <si>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</si>
  <si>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</si>
  <si>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</si>
  <si>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</si>
  <si>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</si>
  <si>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</si>
  <si>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</si>
  <si>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</si>
  <si>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</si>
  <si>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</si>
  <si>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</si>
  <si>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</si>
  <si>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</si>
  <si>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</si>
  <si>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</si>
  <si>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</si>
  <si>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</si>
  <si>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</si>
  <si>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</si>
  <si>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</si>
  <si>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</si>
  <si>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</si>
  <si>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</si>
  <si>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</si>
  <si>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</si>
  <si>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</si>
  <si>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</si>
  <si>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</si>
  <si>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</si>
  <si>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</si>
  <si>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</si>
  <si>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</si>
  <si>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</si>
  <si>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</si>
  <si>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</si>
  <si>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</si>
  <si>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</si>
  <si>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</si>
  <si>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</si>
  <si>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</si>
  <si>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</si>
  <si>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</si>
  <si>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</si>
  <si>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</si>
  <si>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</si>
  <si>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</si>
  <si>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</si>
  <si>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</si>
  <si>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</si>
  <si>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</si>
  <si>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</si>
  <si>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</si>
  <si>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</si>
  <si>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</si>
  <si>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</si>
  <si>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</si>
  <si>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</si>
  <si>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</si>
  <si>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</si>
  <si>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</si>
  <si>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</si>
  <si>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</si>
  <si>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</si>
  <si>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</si>
  <si>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</si>
  <si>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</si>
  <si>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</si>
  <si>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</si>
  <si>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</si>
  <si>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</si>
  <si>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</si>
  <si>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</si>
  <si>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</si>
  <si>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</si>
  <si>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</si>
  <si>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</si>
  <si>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</si>
  <si>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</si>
  <si>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</si>
  <si>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</si>
  <si>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</si>
  <si>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</si>
  <si>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</si>
  <si>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</si>
  <si>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</si>
  <si>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</si>
  <si>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</si>
  <si>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</si>
  <si>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</si>
  <si>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</si>
  <si>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</si>
  <si>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</si>
  <si>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</si>
  <si>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</si>
  <si>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</si>
  <si>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</si>
  <si>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</si>
  <si>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</si>
  <si>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</si>
  <si>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</si>
  <si>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</si>
  <si>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</si>
  <si>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</si>
  <si>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</si>
  <si>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</si>
  <si>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</si>
  <si>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</si>
  <si>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</si>
  <si>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</si>
  <si>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</si>
  <si>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</si>
  <si>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</si>
  <si>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</si>
  <si>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</si>
  <si>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</si>
  <si>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</si>
  <si>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</si>
  <si>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</si>
  <si>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</si>
  <si>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</si>
  <si>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</si>
  <si>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</si>
  <si>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</si>
  <si>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</si>
  <si>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</si>
  <si>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</si>
  <si>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</si>
  <si>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</si>
  <si>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</si>
  <si>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</si>
  <si>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</si>
  <si>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</si>
  <si>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</si>
  <si>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</si>
  <si>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</si>
  <si>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</si>
  <si>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</si>
  <si>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</si>
  <si>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</si>
  <si>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</si>
  <si>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</si>
  <si>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</si>
  <si>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</si>
  <si>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</si>
  <si>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</si>
  <si>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</si>
  <si>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</si>
  <si>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</si>
  <si>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</si>
  <si>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</si>
  <si>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</si>
  <si>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</si>
  <si>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</si>
  <si>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</si>
  <si>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</si>
  <si>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</si>
  <si>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</si>
  <si>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</si>
  <si>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</si>
  <si>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</si>
  <si>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</si>
  <si>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</si>
  <si>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</si>
  <si>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</si>
  <si>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</si>
  <si>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</si>
  <si>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</si>
  <si>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</si>
  <si>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</si>
  <si>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</si>
  <si>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</si>
  <si>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</si>
  <si>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</si>
  <si>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</si>
  <si>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</si>
  <si>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</si>
  <si>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</si>
  <si>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</si>
  <si>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</si>
  <si>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</si>
  <si>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</si>
  <si>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</si>
  <si>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</si>
  <si>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</si>
  <si>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</si>
  <si>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</si>
  <si>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</si>
  <si>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</si>
  <si>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</si>
  <si>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</si>
  <si>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</si>
  <si>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</si>
  <si>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</si>
  <si>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</si>
  <si>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</si>
  <si>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</si>
  <si>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</si>
  <si>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</si>
  <si>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</si>
  <si>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</si>
  <si>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</si>
  <si>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</si>
  <si>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</si>
  <si>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</si>
  <si>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</si>
  <si>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</si>
  <si>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</si>
  <si>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</si>
  <si>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</si>
  <si>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</si>
  <si>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</si>
  <si>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</si>
  <si>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</si>
  <si>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</si>
  <si>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</si>
  <si>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</si>
  <si>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</si>
  <si>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</si>
  <si>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</si>
  <si>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</si>
  <si>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</si>
  <si>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</si>
  <si>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</si>
  <si>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</si>
  <si>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</si>
  <si>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</si>
  <si>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</si>
  <si>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</si>
  <si>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</si>
  <si>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</si>
  <si>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</si>
  <si>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</si>
  <si>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</si>
  <si>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</si>
  <si>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</si>
  <si>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</si>
  <si>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</si>
  <si>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</si>
  <si>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</si>
  <si>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</si>
  <si>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</si>
  <si>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</si>
  <si>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</si>
  <si>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</si>
  <si>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</si>
  <si>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</si>
  <si>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</si>
  <si>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</si>
  <si>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</si>
  <si>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</si>
  <si>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</si>
  <si>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</si>
  <si>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</si>
  <si>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</si>
  <si>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</si>
  <si>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</si>
  <si>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</si>
  <si>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</si>
  <si>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</si>
  <si>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</si>
  <si>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</si>
  <si>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</si>
  <si>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</si>
  <si>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</si>
  <si>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</si>
  <si>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</si>
  <si>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</si>
  <si>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</si>
  <si>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</si>
  <si>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</si>
  <si>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</si>
  <si>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</si>
  <si>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</si>
  <si>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</si>
  <si>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</si>
  <si>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</si>
  <si>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</si>
  <si>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</si>
  <si>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</si>
  <si>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</si>
  <si>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</si>
  <si>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</si>
  <si>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</si>
  <si>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</si>
  <si>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</si>
  <si>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</si>
  <si>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</si>
  <si>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</si>
  <si>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</si>
  <si>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</si>
  <si>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</si>
  <si>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</si>
  <si>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</si>
  <si>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</si>
  <si>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</si>
  <si>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</si>
  <si>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</si>
  <si>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</si>
  <si>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</si>
  <si>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</si>
  <si>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</si>
  <si>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</si>
  <si>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</si>
  <si>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</si>
  <si>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</si>
  <si>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</si>
  <si>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</si>
  <si>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</si>
  <si>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</si>
  <si>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</si>
  <si>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</si>
  <si>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</si>
  <si>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</si>
  <si>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</si>
  <si>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</si>
  <si>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</si>
  <si>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</si>
  <si>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</si>
  <si>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</si>
  <si>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</si>
  <si>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</si>
  <si>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</si>
  <si>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</si>
  <si>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</si>
  <si>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</si>
  <si>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</si>
  <si>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</si>
  <si>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</si>
  <si>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</si>
  <si>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</si>
  <si>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</si>
  <si>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</si>
  <si>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</si>
  <si>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</si>
  <si>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</si>
  <si>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</si>
  <si>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</si>
  <si>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</si>
  <si>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</si>
  <si>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</si>
  <si>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</si>
  <si>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</si>
  <si>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</si>
  <si>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</si>
  <si>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</si>
  <si>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</si>
  <si>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</si>
  <si>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</si>
  <si>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</si>
  <si>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</si>
  <si>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</si>
  <si>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</si>
  <si>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</si>
  <si>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</si>
  <si>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</si>
  <si>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</si>
  <si>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</si>
  <si>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</si>
  <si>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</si>
  <si>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</si>
  <si>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</si>
  <si>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</si>
  <si>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</si>
  <si>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</si>
  <si>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</si>
  <si>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</si>
  <si>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</si>
  <si>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</si>
  <si>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</si>
  <si>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</si>
  <si>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</si>
  <si>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</si>
  <si>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</si>
  <si>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</si>
  <si>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</si>
  <si>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</si>
  <si>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</si>
  <si>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</si>
  <si>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</si>
  <si>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</si>
  <si>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</si>
  <si>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</si>
  <si>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</si>
  <si>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</si>
  <si>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</si>
  <si>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</si>
  <si>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</si>
  <si>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</si>
  <si>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</si>
  <si>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</si>
  <si>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</si>
  <si>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</si>
  <si>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</si>
  <si>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</si>
  <si>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</si>
  <si>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</si>
  <si>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</si>
  <si>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</si>
  <si>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</si>
  <si>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</si>
  <si>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</si>
  <si>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</si>
  <si>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</si>
  <si>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</si>
  <si>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</si>
  <si>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</si>
  <si>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</si>
  <si>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</si>
  <si>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</si>
  <si>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</si>
  <si>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</si>
  <si>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</si>
  <si>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</si>
  <si>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</si>
  <si>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</si>
  <si>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</si>
  <si>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</si>
  <si>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</si>
  <si>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</si>
  <si>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</si>
  <si>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</si>
  <si>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</si>
  <si>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</si>
  <si>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</si>
  <si>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</si>
  <si>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</si>
  <si>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</si>
  <si>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</si>
  <si>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</si>
  <si>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</si>
  <si>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</si>
  <si>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</si>
  <si>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</si>
  <si>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</si>
  <si>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</si>
  <si>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</si>
  <si>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</si>
  <si>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</si>
  <si>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</si>
  <si>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</si>
  <si>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</si>
  <si>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</si>
  <si>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</si>
  <si>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</si>
  <si>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</si>
  <si>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</si>
  <si>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</si>
  <si>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</si>
  <si>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</si>
  <si>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</si>
  <si>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</si>
  <si>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</si>
  <si>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</si>
  <si>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</si>
  <si>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</si>
  <si>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</si>
  <si>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</si>
  <si>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</si>
  <si>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</si>
  <si>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</si>
  <si>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</si>
  <si>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</si>
  <si>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</si>
  <si>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</si>
  <si>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</si>
  <si>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</si>
  <si>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</si>
  <si>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</si>
  <si>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</si>
  <si>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</si>
  <si>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</si>
  <si>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</si>
  <si>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</si>
  <si>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</si>
  <si>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</si>
  <si>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</si>
  <si>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</si>
  <si>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</si>
  <si>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</si>
  <si>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</si>
  <si>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</si>
  <si>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</si>
  <si>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</si>
  <si>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</si>
  <si>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</si>
  <si>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</si>
  <si>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</si>
  <si>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</si>
  <si>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</si>
  <si>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</si>
  <si>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</si>
  <si>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</si>
  <si>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</si>
  <si>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</si>
  <si>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</si>
  <si>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</si>
  <si>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</si>
  <si>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</si>
  <si>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</si>
  <si>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</si>
  <si>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</si>
  <si>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</si>
  <si>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</si>
  <si>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</si>
  <si>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</si>
  <si>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</si>
  <si>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</si>
  <si>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</si>
  <si>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</si>
  <si>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</si>
  <si>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</si>
  <si>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</si>
  <si>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</si>
  <si>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</si>
  <si>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</si>
  <si>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</si>
  <si>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</si>
  <si>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</si>
  <si>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</si>
  <si>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</si>
  <si>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</si>
  <si>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</si>
  <si>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</si>
  <si>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</si>
  <si>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</si>
  <si>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</si>
  <si>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</si>
  <si>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</si>
  <si>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</si>
  <si>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</si>
  <si>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</si>
  <si>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</si>
  <si>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</si>
  <si>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</si>
  <si>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</si>
  <si>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</si>
  <si>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</si>
  <si>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</si>
  <si>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</si>
  <si>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</si>
  <si>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</si>
  <si>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</si>
  <si>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</si>
  <si>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</si>
  <si>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</si>
  <si>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</si>
  <si>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</si>
  <si>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</si>
  <si>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</si>
  <si>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</si>
  <si>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</si>
  <si>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</si>
  <si>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</si>
  <si>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</si>
  <si>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</si>
  <si>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</si>
  <si>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</si>
  <si>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</si>
  <si>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</si>
  <si>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</si>
  <si>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</si>
  <si>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</si>
  <si>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</si>
  <si>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</si>
  <si>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</si>
  <si>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</si>
  <si>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</si>
  <si>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</si>
  <si>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</si>
  <si>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</si>
  <si>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</si>
  <si>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</si>
  <si>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</si>
  <si>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</si>
  <si>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</si>
  <si>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</si>
  <si>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</si>
  <si>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</si>
  <si>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</si>
  <si>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</si>
  <si>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</si>
  <si>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</si>
  <si>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</si>
  <si>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</si>
  <si>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</si>
  <si>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</si>
  <si>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</si>
  <si>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</si>
  <si>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</si>
  <si>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</si>
  <si>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</si>
  <si>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</si>
  <si>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</si>
  <si>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</si>
  <si>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</si>
  <si>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</si>
  <si>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</si>
  <si>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</si>
  <si>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</si>
  <si>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</si>
  <si>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</si>
  <si>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</si>
  <si>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</si>
  <si>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</si>
  <si>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</si>
  <si>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</si>
  <si>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</si>
  <si>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</si>
  <si>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</si>
  <si>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</si>
  <si>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</si>
  <si>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</si>
  <si>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</si>
  <si>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</si>
  <si>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</si>
  <si>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</si>
  <si>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</si>
  <si>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</si>
  <si>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</si>
  <si>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</si>
  <si>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</si>
  <si>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</si>
  <si>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</si>
  <si>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</si>
  <si>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</si>
  <si>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</si>
  <si>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</si>
  <si>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</si>
  <si>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</si>
  <si>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</si>
  <si>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</si>
  <si>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</si>
  <si>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</si>
  <si>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</si>
  <si>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</si>
  <si>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</si>
  <si>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</si>
  <si>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</si>
  <si>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</si>
  <si>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</si>
  <si>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</si>
  <si>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</si>
  <si>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</si>
  <si>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</si>
  <si>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</si>
  <si>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</si>
  <si>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</si>
  <si>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</si>
  <si>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</si>
  <si>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</si>
  <si>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</si>
  <si>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</si>
  <si>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</si>
  <si>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</si>
  <si>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</si>
  <si>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</si>
  <si>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</si>
  <si>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</si>
  <si>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</si>
  <si>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</si>
  <si>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</si>
  <si>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</si>
  <si>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</si>
  <si>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</si>
  <si>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</si>
  <si>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</si>
  <si>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</si>
  <si>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</si>
  <si>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</si>
  <si>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</si>
  <si>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</si>
  <si>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</si>
  <si>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</si>
  <si>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</si>
  <si>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</si>
  <si>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</si>
  <si>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</si>
  <si>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</si>
  <si>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</si>
  <si>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</si>
  <si>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</si>
  <si>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</si>
  <si>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</si>
  <si>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</si>
  <si>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</si>
  <si>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</si>
  <si>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</si>
  <si>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</si>
  <si>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</si>
  <si>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</si>
  <si>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</si>
  <si>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</si>
  <si>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</si>
  <si>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</si>
  <si>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</si>
  <si>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</si>
  <si>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</si>
  <si>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</si>
  <si>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</si>
  <si>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</si>
  <si>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</si>
  <si>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</si>
  <si>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</si>
  <si>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</si>
  <si>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</si>
  <si>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</si>
  <si>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</si>
  <si>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</si>
  <si>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</si>
  <si>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</si>
  <si>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</si>
  <si>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</si>
  <si>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</si>
  <si>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</si>
  <si>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</si>
  <si>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</si>
  <si>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</si>
  <si>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</si>
  <si>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</si>
  <si>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</si>
  <si>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</si>
  <si>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</si>
  <si>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</si>
  <si>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</si>
  <si>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</si>
  <si>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</si>
  <si>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</si>
  <si>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</si>
  <si>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</si>
  <si>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</si>
  <si>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</si>
  <si>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</si>
  <si>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</si>
  <si>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</si>
  <si>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</si>
  <si>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</si>
  <si>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</si>
  <si>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</si>
  <si>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</si>
  <si>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</si>
  <si>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</si>
  <si>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</si>
  <si>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</si>
  <si>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</si>
  <si>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</si>
  <si>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</si>
  <si>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</si>
  <si>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</si>
  <si>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</si>
  <si>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</si>
  <si>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</si>
  <si>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</si>
  <si>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</si>
  <si>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</si>
  <si>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</si>
  <si>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</si>
  <si>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</si>
  <si>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</si>
  <si>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</si>
  <si>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</si>
  <si>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</si>
  <si>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</si>
  <si>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</si>
  <si>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</si>
  <si>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</si>
  <si>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</si>
  <si>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</si>
  <si>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</si>
  <si>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</si>
  <si>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</si>
  <si>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</si>
  <si>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</si>
  <si>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</si>
  <si>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</si>
  <si>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</si>
  <si>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</si>
  <si>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</si>
  <si>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</si>
  <si>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</si>
  <si>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</si>
  <si>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</si>
  <si>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</si>
  <si>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</si>
  <si>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</si>
  <si>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</si>
  <si>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</si>
  <si>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</si>
  <si>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</si>
  <si>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</si>
  <si>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</si>
  <si>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</si>
  <si>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</si>
  <si>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</si>
  <si>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</si>
  <si>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</si>
  <si>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</si>
  <si>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</si>
  <si>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</si>
  <si>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</si>
  <si>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</si>
  <si>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</si>
  <si>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</si>
  <si>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</si>
  <si>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</si>
  <si>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</si>
  <si>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</si>
  <si>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</si>
  <si>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</si>
  <si>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</si>
  <si>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</si>
  <si>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</si>
  <si>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</si>
  <si>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</si>
  <si>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</si>
  <si>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</si>
  <si>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</si>
  <si>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</si>
  <si>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</si>
  <si>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</si>
  <si>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</si>
  <si>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</si>
  <si>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</si>
  <si>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</si>
  <si>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</si>
  <si>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</si>
  <si>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</si>
  <si>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</si>
  <si>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</si>
  <si>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</si>
  <si>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</si>
  <si>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</si>
  <si>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</si>
  <si>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</si>
  <si>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</si>
  <si>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</si>
  <si>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</si>
  <si>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</si>
  <si>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</si>
  <si>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</si>
  <si>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</si>
  <si>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</si>
  <si>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</si>
  <si>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</si>
  <si>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</si>
  <si>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</si>
  <si>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</si>
  <si>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</si>
  <si>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</si>
  <si>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</si>
  <si>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</si>
  <si>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</si>
  <si>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</si>
  <si>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</si>
  <si>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</si>
  <si>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</si>
  <si>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</si>
  <si>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</si>
  <si>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</si>
  <si>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</si>
  <si>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</si>
  <si>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</si>
  <si>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</si>
  <si>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</si>
  <si>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</si>
  <si>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</si>
  <si>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</si>
  <si>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</si>
  <si>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</si>
  <si>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</si>
  <si>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</si>
  <si>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</si>
  <si>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</si>
  <si>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</si>
  <si>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</si>
  <si>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</si>
  <si>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</si>
  <si>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</si>
  <si>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</si>
  <si>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</si>
  <si>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</si>
  <si>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</si>
  <si>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</si>
  <si>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</si>
  <si>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</si>
  <si>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</si>
  <si>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</si>
  <si>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</si>
  <si>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</si>
  <si>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</si>
  <si>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</si>
  <si>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</si>
  <si>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</si>
  <si>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</si>
  <si>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</si>
  <si>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</si>
  <si>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</si>
  <si>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</si>
  <si>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</si>
  <si>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</si>
  <si>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</si>
  <si>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</si>
  <si>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</si>
  <si>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</si>
  <si>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</si>
  <si>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</si>
  <si>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</si>
  <si>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</si>
  <si>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</si>
  <si>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</si>
  <si>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</si>
  <si>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</si>
  <si>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</si>
  <si>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</si>
  <si>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</si>
  <si>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</si>
  <si>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</si>
  <si>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</si>
  <si>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</si>
  <si>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</si>
  <si>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</si>
  <si>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</si>
  <si>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</si>
  <si>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</si>
  <si>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</si>
  <si>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</si>
  <si>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</si>
  <si>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</si>
  <si>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</si>
  <si>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</si>
  <si>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</si>
  <si>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</si>
  <si>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</si>
  <si>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</si>
  <si>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</si>
  <si>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</si>
  <si>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</si>
  <si>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</si>
  <si>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</si>
  <si>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</si>
  <si>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</si>
  <si>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</si>
  <si>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</si>
  <si>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</si>
  <si>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</si>
  <si>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</si>
  <si>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</si>
  <si>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</si>
  <si>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</si>
  <si>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</si>
  <si>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</si>
  <si>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</si>
  <si>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</si>
  <si>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</si>
  <si>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</si>
  <si>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</si>
  <si>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</si>
  <si>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</si>
  <si>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</si>
  <si>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</si>
  <si>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</si>
  <si>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</si>
  <si>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</si>
  <si>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</si>
  <si>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</si>
  <si>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</si>
  <si>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</si>
  <si>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</si>
  <si>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</si>
  <si>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</si>
  <si>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</si>
  <si>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</si>
  <si>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</si>
  <si>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</si>
  <si>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</si>
  <si>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</si>
  <si>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</si>
  <si>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</si>
  <si>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</si>
  <si>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</si>
  <si>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</si>
  <si>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</si>
  <si>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</si>
  <si>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</si>
  <si>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</si>
  <si>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</si>
  <si>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</si>
  <si>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</si>
  <si>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</si>
  <si>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</si>
  <si>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</si>
  <si>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</si>
  <si>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</si>
  <si>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</si>
  <si>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</si>
  <si>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</si>
  <si>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</si>
  <si>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</si>
  <si>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</si>
  <si>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</si>
  <si>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</si>
  <si>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</si>
  <si>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</si>
  <si>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</si>
  <si>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</si>
  <si>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</si>
  <si>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</si>
  <si>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</si>
  <si>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</si>
  <si>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</si>
  <si>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</si>
  <si>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</si>
  <si>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</si>
  <si>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</si>
  <si>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</si>
  <si>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</si>
  <si>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</si>
  <si>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</si>
  <si>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</si>
  <si>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</si>
  <si>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</si>
  <si>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</si>
  <si>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</si>
  <si>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</si>
  <si>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</si>
  <si>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</si>
  <si>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</si>
  <si>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</si>
  <si>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</si>
  <si>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</si>
  <si>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</si>
  <si>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</si>
  <si>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</si>
  <si>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</si>
  <si>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</si>
  <si>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</si>
  <si>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</si>
  <si>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</si>
  <si>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</si>
  <si>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</si>
  <si>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</si>
  <si>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</si>
  <si>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</si>
  <si>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</si>
  <si>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</si>
  <si>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</si>
  <si>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</si>
  <si>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</si>
  <si>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</si>
  <si>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</si>
  <si>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</si>
  <si>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</si>
  <si>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</si>
  <si>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</si>
  <si>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</si>
  <si>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</si>
  <si>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</si>
  <si>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</si>
  <si>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</si>
  <si>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</si>
  <si>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</si>
  <si>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</si>
  <si>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</si>
  <si>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</si>
  <si>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</si>
  <si>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</si>
  <si>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</si>
  <si>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</si>
  <si>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</si>
  <si>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</si>
  <si>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</si>
  <si>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</si>
  <si>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</si>
  <si>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</si>
  <si>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</si>
  <si>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</si>
  <si>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</si>
  <si>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</si>
  <si>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</si>
  <si>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</si>
  <si>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</si>
  <si>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</si>
  <si>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</si>
  <si>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</si>
  <si>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</si>
  <si>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</si>
  <si>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</si>
  <si>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</si>
  <si>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</si>
  <si>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</si>
  <si>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</si>
  <si>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</si>
  <si>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</si>
  <si>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</si>
  <si>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</si>
  <si>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</si>
  <si>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</si>
  <si>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</si>
  <si>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</si>
  <si>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</si>
  <si>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</si>
  <si>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</si>
  <si>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</si>
  <si>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</si>
  <si>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</si>
  <si>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</si>
  <si>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</si>
  <si>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</si>
  <si>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</si>
  <si>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</si>
  <si>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</si>
  <si>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</si>
  <si>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</si>
  <si>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</si>
  <si>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</si>
  <si>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</si>
  <si>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</si>
  <si>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</si>
  <si>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</si>
  <si>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</si>
  <si>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</si>
  <si>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</si>
  <si>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</si>
  <si>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</si>
  <si>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</si>
  <si>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</si>
  <si>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</si>
  <si>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</si>
  <si>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</si>
  <si>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</si>
  <si>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</si>
  <si>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</si>
  <si>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</si>
  <si>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</si>
  <si>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</si>
  <si>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</si>
  <si>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</si>
  <si>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</si>
  <si>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</si>
  <si>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</si>
  <si>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</si>
  <si>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</si>
  <si>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</si>
  <si>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</si>
  <si>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</si>
  <si>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</si>
  <si>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</si>
  <si>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</si>
  <si>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</si>
  <si>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</si>
  <si>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</si>
  <si>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</si>
  <si>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</si>
  <si>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</si>
  <si>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</si>
  <si>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</si>
  <si>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</si>
  <si>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</si>
  <si>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</si>
  <si>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</si>
  <si>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</si>
  <si>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</si>
  <si>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</si>
  <si>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</si>
  <si>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</si>
  <si>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</si>
  <si>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</si>
  <si>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</si>
  <si>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</si>
  <si>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</si>
  <si>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</si>
  <si>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</si>
  <si>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</si>
  <si>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</si>
  <si>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</si>
  <si>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</si>
  <si>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</si>
  <si>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</si>
  <si>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</si>
  <si>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</si>
  <si>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</si>
  <si>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</si>
  <si>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</si>
  <si>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</si>
  <si>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</si>
  <si>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</si>
  <si>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</si>
  <si>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</si>
  <si>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</si>
  <si>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</si>
  <si>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</si>
  <si>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</si>
  <si>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</si>
  <si>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</si>
  <si>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</si>
  <si>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</si>
  <si>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</si>
  <si>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</si>
  <si>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</si>
  <si>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</si>
  <si>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</si>
  <si>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</si>
  <si>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</si>
  <si>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</si>
  <si>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</si>
  <si>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</si>
  <si>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</si>
  <si>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</si>
  <si>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</si>
  <si>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</si>
  <si>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</si>
  <si>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</si>
  <si>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</si>
  <si>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</si>
  <si>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</si>
  <si>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</si>
  <si>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</si>
  <si>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</si>
  <si>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</si>
  <si>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</si>
  <si>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</si>
  <si>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</si>
  <si>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</si>
  <si>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</si>
  <si>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</si>
  <si>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</si>
  <si>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</si>
  <si>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</si>
  <si>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</si>
  <si>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</si>
  <si>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</si>
  <si>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</si>
  <si>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</si>
  <si>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</si>
  <si>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</si>
  <si>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</si>
  <si>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</si>
  <si>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</si>
  <si>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</si>
  <si>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</si>
  <si>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</si>
  <si>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</si>
  <si>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</si>
  <si>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</si>
  <si>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</si>
  <si>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</si>
  <si>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</si>
  <si>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</si>
  <si>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</si>
  <si>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</si>
  <si>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</si>
  <si>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</si>
  <si>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</si>
  <si>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</si>
  <si>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</si>
  <si>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</si>
  <si>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</si>
  <si>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</si>
  <si>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</si>
  <si>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</si>
  <si>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</si>
  <si>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</si>
  <si>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</si>
  <si>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</si>
  <si>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</si>
  <si>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</si>
  <si>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</si>
  <si>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</si>
  <si>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</si>
  <si>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</si>
  <si>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</si>
  <si>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</si>
  <si>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</si>
  <si>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</si>
  <si>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</si>
  <si>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</si>
  <si>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</si>
  <si>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</si>
  <si>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</si>
  <si>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</si>
  <si>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</si>
  <si>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</si>
  <si>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</si>
  <si>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</si>
  <si>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</si>
  <si>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</si>
  <si>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</si>
  <si>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</si>
  <si>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</si>
  <si>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</si>
  <si>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</si>
  <si>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</si>
  <si>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</si>
  <si>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</si>
  <si>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</si>
  <si>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</si>
  <si>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</si>
  <si>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</si>
  <si>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</si>
  <si>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</si>
  <si>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</si>
  <si>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</si>
  <si>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</si>
  <si>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</si>
  <si>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</si>
  <si>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</si>
  <si>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</si>
  <si>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</si>
  <si>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</si>
  <si>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</si>
  <si>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</si>
  <si>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</si>
  <si>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</si>
  <si>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</si>
  <si>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</si>
  <si>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</si>
  <si>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</si>
  <si>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</si>
  <si>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</si>
  <si>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</si>
  <si>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</si>
  <si>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</si>
  <si>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</si>
  <si>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</si>
  <si>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</si>
  <si>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</si>
  <si>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</si>
  <si>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</si>
  <si>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</si>
  <si>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</si>
  <si>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</si>
  <si>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</si>
  <si>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</si>
  <si>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</si>
  <si>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</si>
  <si>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</si>
  <si>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</si>
  <si>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</si>
  <si>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</si>
  <si>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</si>
  <si>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</si>
  <si>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</si>
  <si>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</si>
  <si>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</si>
  <si>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</si>
  <si>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</si>
  <si>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</si>
  <si>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</si>
  <si>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</si>
  <si>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</si>
  <si>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</si>
  <si>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</si>
  <si>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</si>
  <si>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</si>
  <si>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</si>
  <si>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</si>
  <si>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</si>
  <si>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</si>
  <si>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</si>
  <si>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</si>
  <si>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</si>
  <si>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</si>
  <si>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</si>
  <si>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</si>
  <si>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</si>
  <si>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</si>
  <si>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</si>
  <si>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</si>
  <si>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</si>
  <si>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</si>
  <si>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</si>
  <si>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</si>
  <si>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</si>
  <si>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</si>
  <si>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</si>
  <si>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</si>
  <si>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</si>
  <si>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</si>
  <si>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</si>
  <si>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</si>
  <si>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</si>
  <si>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</si>
  <si>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</si>
  <si>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</si>
  <si>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</si>
  <si>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</si>
  <si>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</si>
  <si>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</si>
  <si>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</si>
  <si>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</si>
  <si>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</si>
  <si>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</si>
  <si>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</si>
  <si>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</si>
  <si>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</si>
  <si>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</si>
  <si>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</si>
  <si>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</si>
  <si>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</si>
  <si>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</si>
  <si>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</si>
  <si>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</si>
  <si>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</si>
  <si>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</si>
  <si>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</si>
  <si>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</si>
  <si>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</si>
  <si>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</si>
  <si>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</si>
  <si>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</si>
  <si>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</si>
  <si>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</si>
  <si>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</si>
  <si>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</si>
  <si>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</si>
  <si>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</si>
  <si>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</si>
  <si>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</si>
  <si>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</si>
  <si>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</si>
  <si>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</si>
  <si>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</si>
  <si>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</si>
  <si>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</si>
  <si>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</si>
  <si>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</si>
  <si>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</si>
  <si>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</si>
  <si>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</si>
  <si>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</si>
  <si>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</si>
  <si>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</si>
  <si>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</si>
  <si>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</si>
  <si>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</si>
  <si>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</si>
  <si>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</si>
  <si>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</si>
  <si>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</si>
  <si>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</si>
  <si>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</si>
  <si>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</si>
  <si>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</si>
  <si>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</si>
  <si>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</si>
  <si>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</si>
  <si>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</si>
  <si>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</si>
  <si>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</si>
  <si>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</si>
  <si>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</si>
  <si>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</si>
  <si>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</si>
  <si>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</si>
  <si>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</si>
  <si>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</si>
  <si>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</si>
  <si>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</si>
  <si>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</si>
  <si>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</si>
  <si>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</si>
  <si>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</si>
  <si>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</si>
  <si>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</si>
  <si>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</si>
  <si>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</si>
  <si>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</si>
  <si>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</si>
  <si>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</si>
  <si>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</si>
  <si>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</si>
  <si>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</si>
  <si>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</si>
  <si>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</si>
  <si>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</si>
  <si>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</si>
  <si>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</si>
  <si>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</si>
  <si>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</si>
  <si>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</si>
  <si>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</si>
  <si>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</si>
  <si>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</si>
  <si>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</si>
  <si>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</si>
  <si>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</si>
  <si>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</si>
  <si>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</si>
  <si>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</si>
  <si>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</si>
  <si>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</si>
  <si>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</si>
  <si>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</si>
  <si>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</si>
  <si>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</si>
  <si>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</si>
  <si>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</si>
  <si>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</si>
  <si>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</si>
  <si>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</si>
  <si>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</si>
  <si>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</si>
  <si>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</si>
  <si>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</si>
  <si>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</si>
  <si>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</si>
  <si>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</si>
  <si>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</si>
  <si>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</si>
  <si>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</si>
  <si>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</si>
  <si>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</si>
  <si>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</si>
  <si>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</si>
  <si>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</si>
  <si>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</si>
  <si>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</si>
  <si>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</si>
  <si>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</si>
  <si>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</si>
  <si>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</si>
  <si>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</si>
  <si>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</si>
  <si>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</si>
  <si>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</si>
  <si>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</si>
  <si>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</si>
  <si>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</si>
  <si>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</si>
  <si>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</si>
  <si>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</si>
  <si>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</si>
  <si>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</si>
  <si>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</si>
  <si>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</si>
  <si>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</si>
  <si>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</si>
  <si>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</si>
  <si>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</si>
  <si>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</si>
  <si>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</si>
  <si>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</si>
  <si>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</si>
  <si>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</si>
  <si>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</si>
  <si>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</si>
  <si>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</si>
  <si>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</si>
  <si>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</si>
  <si>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</si>
  <si>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</si>
  <si>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</si>
  <si>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</si>
  <si>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</si>
  <si>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</si>
  <si>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</si>
  <si>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</si>
  <si>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</si>
  <si>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</si>
  <si>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</si>
  <si>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</si>
  <si>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</si>
  <si>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</si>
  <si>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</si>
  <si>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</si>
  <si>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</si>
  <si>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</si>
  <si>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</si>
  <si>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</si>
  <si>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</si>
  <si>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</si>
  <si>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</si>
  <si>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</si>
  <si>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</si>
  <si>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</si>
  <si>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</si>
  <si>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</si>
  <si>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</si>
  <si>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</si>
  <si>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</si>
  <si>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</si>
  <si>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</si>
  <si>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</si>
  <si>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</si>
  <si>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</si>
  <si>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</si>
  <si>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</si>
  <si>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</si>
  <si>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</si>
  <si>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</si>
  <si>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</si>
  <si>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</si>
  <si>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</si>
  <si>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</si>
  <si>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</si>
  <si>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</si>
  <si>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</si>
  <si>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</si>
  <si>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</si>
  <si>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</si>
  <si>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</si>
  <si>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</si>
  <si>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</si>
  <si>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</si>
  <si>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</si>
  <si>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</si>
  <si>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</si>
  <si>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</si>
  <si>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</si>
  <si>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</si>
  <si>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</si>
  <si>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</si>
  <si>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</si>
  <si>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</si>
  <si>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</si>
  <si>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</si>
  <si>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</si>
  <si>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</si>
  <si>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</si>
  <si>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</si>
  <si>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</si>
  <si>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</si>
  <si>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</si>
  <si>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</si>
  <si>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</si>
  <si>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</si>
  <si>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</si>
  <si>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</si>
  <si>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</si>
  <si>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</si>
  <si>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</si>
  <si>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</si>
  <si>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</si>
  <si>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</si>
  <si>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</si>
  <si>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</si>
  <si>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</si>
  <si>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</si>
  <si>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</si>
  <si>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</si>
  <si>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</si>
  <si>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</si>
  <si>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</si>
  <si>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</si>
  <si>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</si>
  <si>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</si>
  <si>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</si>
  <si>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</si>
  <si>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</si>
  <si>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</si>
  <si>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</si>
  <si>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</si>
  <si>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</si>
  <si>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</si>
  <si>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</si>
  <si>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</si>
  <si>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</si>
  <si>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</si>
  <si>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</si>
  <si>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</si>
  <si>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</si>
  <si>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</si>
  <si>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</si>
  <si>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</si>
  <si>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</si>
  <si>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</si>
  <si>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</si>
  <si>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</si>
  <si>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</si>
  <si>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</si>
  <si>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</si>
  <si>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</si>
  <si>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</si>
  <si>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</si>
  <si>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</si>
  <si>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</si>
  <si>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</si>
  <si>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</si>
  <si>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</si>
  <si>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</si>
  <si>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</si>
  <si>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</si>
  <si>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</si>
  <si>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</si>
  <si>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</si>
  <si>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</si>
  <si>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</si>
  <si>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</si>
  <si>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</si>
  <si>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</si>
  <si>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</si>
  <si>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</si>
  <si>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</si>
  <si>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</si>
  <si>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</si>
  <si>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</si>
  <si>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</si>
  <si>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</si>
  <si>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</si>
  <si>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</si>
  <si>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</si>
  <si>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</si>
  <si>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</si>
  <si>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</si>
  <si>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</si>
  <si>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</si>
  <si>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</si>
  <si>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</si>
  <si>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</si>
  <si>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</si>
  <si>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</si>
  <si>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</si>
  <si>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</si>
  <si>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</si>
  <si>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</si>
  <si>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</si>
  <si>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</si>
  <si>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</si>
  <si>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</si>
  <si>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</si>
  <si>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</si>
  <si>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</si>
  <si>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</si>
  <si>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</si>
  <si>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</si>
  <si>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</si>
  <si>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</si>
  <si>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</si>
  <si>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</si>
  <si>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</si>
  <si>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</si>
  <si>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</si>
  <si>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</si>
  <si>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</si>
  <si>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</si>
  <si>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</si>
  <si>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</si>
  <si>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</si>
  <si>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</si>
  <si>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</si>
  <si>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</si>
  <si>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</si>
  <si>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</si>
  <si>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</si>
  <si>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</si>
  <si>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</si>
  <si>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</si>
  <si>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</si>
  <si>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</si>
  <si>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</si>
  <si>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</si>
  <si>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</si>
  <si>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</si>
  <si>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</si>
  <si>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</si>
  <si>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</si>
  <si>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</si>
  <si>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</si>
  <si>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</si>
  <si>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</si>
  <si>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</si>
  <si>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</si>
  <si>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</si>
  <si>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</si>
  <si>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</si>
  <si>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</si>
  <si>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</si>
  <si>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</si>
  <si>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</si>
  <si>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</si>
  <si>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</si>
  <si>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</si>
  <si>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</si>
  <si>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</si>
  <si>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</si>
  <si>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</si>
  <si>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</si>
  <si>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</si>
  <si>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</si>
  <si>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</si>
  <si>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</si>
  <si>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</si>
  <si>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</si>
  <si>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</si>
  <si>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</si>
  <si>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</si>
  <si>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</si>
  <si>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</si>
  <si>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</si>
  <si>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</si>
  <si>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</si>
  <si>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</si>
  <si>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</si>
  <si>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</si>
  <si>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</si>
  <si>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</si>
  <si>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</si>
  <si>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</si>
  <si>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</si>
  <si>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</si>
  <si>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</si>
  <si>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</si>
  <si>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</si>
  <si>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</si>
  <si>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</si>
  <si>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</si>
  <si>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</si>
  <si>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</si>
  <si>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</si>
  <si>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</si>
  <si>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</si>
  <si>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</si>
  <si>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</si>
  <si>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</si>
  <si>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</si>
  <si>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</si>
  <si>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</si>
  <si>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</si>
  <si>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</si>
  <si>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</si>
  <si>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</si>
  <si>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</si>
  <si>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</si>
  <si>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</si>
  <si>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</si>
  <si>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</si>
  <si>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</si>
  <si>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</si>
  <si>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</si>
  <si>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</si>
  <si>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</si>
  <si>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</si>
  <si>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</si>
  <si>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</si>
  <si>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</si>
  <si>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</si>
  <si>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</si>
  <si>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</si>
  <si>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</si>
  <si>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</si>
  <si>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</si>
  <si>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</si>
  <si>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</si>
  <si>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</si>
  <si>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</si>
  <si>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</si>
  <si>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</si>
  <si>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</si>
  <si>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</si>
  <si>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</si>
  <si>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</si>
  <si>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</si>
  <si>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</si>
  <si>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</si>
  <si>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</si>
  <si>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</si>
  <si>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</si>
  <si>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</si>
  <si>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</si>
  <si>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</si>
  <si>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</si>
  <si>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</si>
  <si>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</si>
  <si>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</si>
  <si>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</si>
  <si>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</si>
  <si>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</si>
  <si>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</si>
  <si>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</si>
  <si>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</si>
  <si>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</si>
  <si>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</si>
  <si>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</si>
  <si>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</si>
  <si>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</si>
  <si>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</si>
  <si>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</si>
  <si>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</si>
  <si>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</si>
  <si>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</si>
  <si>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</si>
  <si>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</si>
  <si>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</si>
  <si>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</si>
  <si>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</si>
  <si>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</si>
  <si>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</si>
  <si>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</si>
  <si>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</si>
  <si>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</si>
  <si>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</si>
  <si>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</si>
  <si>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</si>
  <si>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</si>
  <si>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</si>
  <si>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</si>
  <si>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</si>
  <si>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</si>
  <si>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</si>
  <si>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</si>
  <si>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</si>
  <si>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</si>
  <si>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</si>
  <si>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</si>
  <si>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</si>
  <si>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</si>
  <si>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</si>
  <si>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</si>
  <si>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</si>
  <si>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</si>
  <si>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</si>
  <si>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</si>
  <si>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</si>
  <si>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</si>
  <si>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</si>
  <si>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</si>
  <si>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</si>
  <si>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</si>
  <si>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</si>
  <si>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</si>
  <si>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</si>
  <si>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</si>
  <si>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</si>
  <si>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</si>
  <si>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</si>
  <si>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</si>
  <si>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</si>
  <si>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</si>
  <si>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</si>
  <si>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</si>
  <si>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</si>
  <si>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</si>
  <si>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</si>
  <si>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</si>
  <si>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</si>
  <si>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</si>
  <si>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</si>
  <si>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</si>
  <si>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</si>
  <si>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</si>
  <si>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</si>
  <si>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</si>
  <si>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</si>
  <si>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</si>
  <si>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</si>
  <si>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</si>
  <si>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</si>
  <si>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</si>
  <si>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</si>
  <si>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</si>
  <si>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</si>
  <si>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</si>
  <si>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</si>
  <si>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</si>
  <si>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</si>
  <si>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</si>
  <si>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</si>
  <si>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</si>
  <si>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</si>
  <si>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</si>
  <si>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</si>
  <si>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</si>
  <si>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</si>
  <si>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</si>
  <si>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</si>
  <si>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</si>
  <si>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</si>
  <si>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</si>
  <si>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</si>
  <si>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</si>
  <si>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</si>
  <si>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</si>
  <si>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</si>
  <si>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</si>
  <si>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</si>
  <si>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</si>
  <si>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</si>
  <si>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</si>
  <si>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</si>
  <si>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</si>
  <si>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</si>
  <si>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</si>
  <si>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</si>
  <si>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</si>
  <si>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</si>
  <si>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</si>
  <si>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</si>
  <si>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</si>
  <si>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</si>
  <si>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</si>
  <si>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</si>
  <si>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</si>
  <si>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</si>
  <si>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</si>
  <si>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</si>
  <si>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</si>
  <si>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</si>
  <si>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</si>
  <si>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</si>
  <si>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</si>
  <si>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</si>
  <si>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</si>
  <si>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</si>
  <si>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</si>
  <si>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</si>
  <si>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</si>
  <si>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</si>
  <si>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</si>
  <si>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</si>
  <si>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</si>
  <si>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</si>
  <si>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</si>
  <si>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</si>
  <si>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</si>
  <si>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</si>
  <si>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</si>
  <si>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</si>
  <si>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</si>
  <si>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</si>
  <si>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</si>
  <si>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</si>
  <si>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</si>
  <si>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</si>
  <si>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</si>
  <si>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</si>
  <si>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</si>
  <si>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</si>
  <si>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</si>
  <si>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</si>
  <si>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</si>
  <si>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</si>
  <si>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</si>
  <si>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</si>
  <si>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</si>
  <si>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</si>
  <si>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</si>
  <si>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</si>
  <si>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</si>
  <si>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</si>
  <si>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</si>
  <si>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</si>
  <si>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</si>
  <si>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</si>
  <si>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</si>
  <si>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</si>
  <si>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</si>
  <si>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</si>
  <si>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</si>
  <si>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</si>
  <si>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</si>
  <si>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</si>
  <si>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</si>
  <si>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</si>
  <si>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</si>
  <si>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</si>
  <si>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</si>
  <si>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</si>
  <si>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</si>
  <si>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</si>
  <si>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</si>
  <si>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</si>
  <si>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</si>
  <si>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</si>
  <si>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</si>
  <si>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</si>
  <si>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</si>
  <si>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</si>
  <si>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</si>
  <si>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</si>
  <si>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</si>
  <si>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</si>
  <si>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</si>
  <si>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</si>
  <si>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</si>
  <si>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</si>
  <si>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</si>
  <si>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</si>
  <si>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</si>
  <si>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</si>
  <si>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</si>
  <si>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</si>
  <si>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</si>
  <si>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</si>
  <si>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</si>
  <si>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</si>
  <si>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</si>
  <si>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</si>
  <si>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</si>
  <si>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</si>
  <si>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</si>
  <si>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</si>
  <si>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</si>
  <si>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</si>
  <si>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</si>
  <si>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</si>
  <si>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</si>
  <si>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</si>
  <si>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</si>
  <si>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</si>
  <si>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</si>
  <si>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</si>
  <si>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</si>
  <si>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</si>
  <si>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</si>
  <si>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</si>
  <si>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</si>
  <si>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</si>
  <si>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</si>
  <si>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</si>
  <si>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</si>
  <si>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</si>
  <si>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</si>
  <si>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</si>
  <si>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</si>
  <si>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</si>
  <si>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</si>
  <si>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</si>
  <si>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</si>
  <si>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</si>
  <si>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</si>
  <si>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</si>
  <si>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</si>
  <si>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</si>
  <si>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</si>
  <si>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</si>
  <si>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</si>
  <si>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</si>
  <si>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</si>
  <si>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</si>
  <si>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</si>
  <si>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</si>
  <si>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</si>
  <si>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</si>
  <si>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</si>
  <si>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</si>
  <si>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</si>
  <si>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</si>
  <si>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</si>
  <si>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</si>
  <si>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</si>
  <si>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</si>
  <si>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</si>
  <si>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</si>
  <si>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</si>
  <si>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</si>
  <si>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</si>
  <si>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</si>
  <si>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</si>
  <si>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</si>
  <si>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</si>
  <si>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</si>
  <si>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</si>
  <si>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</si>
  <si>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</si>
  <si>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</si>
  <si>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</si>
  <si>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</si>
  <si>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</si>
  <si>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</si>
  <si>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</si>
  <si>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</si>
  <si>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</si>
  <si>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</si>
  <si>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</si>
  <si>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</si>
  <si>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</si>
  <si>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</si>
  <si>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</si>
  <si>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</si>
  <si>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</si>
  <si>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</si>
  <si>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</si>
  <si>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</si>
  <si>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</si>
  <si>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</si>
  <si>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</si>
  <si>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</si>
  <si>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</si>
  <si>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</si>
  <si>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</si>
  <si>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</si>
  <si>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</si>
  <si>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</si>
  <si>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</si>
  <si>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</si>
  <si>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</si>
  <si>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</si>
  <si>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</si>
  <si>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</si>
  <si>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</si>
  <si>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</si>
  <si>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</si>
  <si>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</si>
  <si>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</si>
  <si>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</si>
  <si>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</si>
  <si>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</si>
  <si>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</si>
  <si>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</si>
  <si>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</si>
  <si>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</si>
  <si>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</si>
  <si>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</si>
  <si>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</si>
  <si>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</si>
  <si>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</si>
  <si>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</si>
  <si>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</si>
  <si>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</si>
  <si>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</si>
  <si>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</si>
  <si>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</si>
  <si>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</si>
  <si>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</si>
  <si>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</si>
  <si>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</si>
  <si>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</si>
  <si>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</si>
  <si>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</si>
  <si>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</si>
  <si>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</si>
  <si>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</si>
  <si>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</si>
  <si>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</si>
  <si>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</si>
  <si>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</si>
  <si>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</si>
  <si>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</si>
  <si>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</si>
  <si>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</si>
  <si>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</si>
  <si>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</si>
  <si>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</si>
  <si>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</si>
  <si>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</si>
  <si>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</si>
  <si>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</si>
  <si>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</si>
  <si>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</si>
  <si>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</si>
  <si>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</si>
  <si>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</si>
  <si>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</si>
  <si>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</si>
  <si>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</si>
  <si>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</si>
  <si>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</si>
  <si>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</si>
  <si>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</si>
  <si>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</si>
  <si>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</si>
  <si>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</si>
  <si>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</si>
  <si>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</si>
  <si>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</si>
  <si>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</si>
  <si>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</si>
  <si>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</si>
  <si>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</si>
  <si>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</si>
  <si>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</si>
  <si>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</si>
  <si>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</si>
  <si>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</si>
  <si>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</si>
  <si>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</si>
  <si>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</si>
  <si>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</si>
  <si>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</si>
  <si>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</si>
  <si>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</si>
  <si>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</si>
  <si>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</si>
  <si>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</si>
  <si>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</si>
  <si>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</si>
  <si>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</si>
  <si>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</si>
  <si>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</si>
  <si>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</si>
  <si>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</si>
  <si>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</si>
  <si>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</si>
  <si>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</si>
  <si>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</si>
  <si>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</si>
  <si>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</si>
  <si>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</si>
  <si>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</si>
  <si>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</si>
  <si>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</si>
  <si>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</si>
  <si>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</si>
  <si>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</si>
  <si>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</si>
  <si>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</si>
  <si>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</si>
  <si>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</si>
  <si>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</si>
  <si>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</si>
  <si>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</si>
  <si>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</si>
  <si>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</si>
  <si>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</si>
  <si>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</si>
  <si>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</si>
  <si>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</si>
  <si>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</si>
  <si>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</si>
  <si>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</si>
  <si>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</si>
  <si>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</si>
  <si>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</si>
  <si>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</si>
  <si>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</si>
  <si>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</si>
  <si>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</si>
  <si>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</si>
  <si>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</si>
  <si>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</si>
  <si>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</si>
  <si>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</si>
  <si>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</si>
  <si>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</si>
  <si>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</si>
  <si>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</si>
  <si>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</si>
  <si>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</si>
  <si>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</si>
  <si>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</si>
  <si>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</si>
  <si>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</si>
  <si>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</si>
  <si>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</si>
  <si>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</si>
  <si>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</si>
  <si>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</si>
  <si>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</si>
  <si>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</si>
  <si>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</si>
  <si>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</si>
  <si>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</si>
  <si>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</si>
  <si>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</si>
  <si>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</si>
  <si>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</si>
  <si>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</si>
  <si>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</si>
  <si>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</si>
  <si>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</si>
  <si>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</si>
  <si>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</si>
  <si>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</si>
  <si>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</si>
  <si>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</si>
  <si>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</si>
  <si>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</si>
  <si>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</si>
  <si>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</si>
  <si>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</si>
  <si>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</si>
  <si>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</si>
  <si>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</si>
  <si>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</si>
  <si>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</si>
  <si>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</si>
  <si>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</si>
  <si>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</si>
  <si>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</si>
  <si>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</si>
  <si>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</si>
  <si>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</si>
  <si>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</si>
  <si>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</si>
  <si>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</si>
  <si>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</si>
  <si>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</si>
  <si>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</si>
  <si>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</si>
  <si>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</si>
  <si>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</si>
  <si>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</si>
  <si>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</si>
  <si>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</si>
  <si>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</si>
  <si>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</si>
  <si>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</si>
  <si>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</si>
  <si>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</si>
  <si>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</si>
  <si>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</si>
  <si>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</si>
  <si>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</si>
  <si>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</si>
  <si>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</si>
  <si>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</si>
  <si>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</si>
  <si>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</si>
  <si>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</si>
  <si>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</si>
  <si>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</si>
  <si>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</si>
  <si>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</si>
  <si>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</si>
  <si>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</si>
  <si>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</si>
  <si>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</si>
  <si>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</si>
  <si>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</si>
  <si>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</si>
  <si>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</si>
  <si>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</si>
  <si>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</si>
  <si>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</si>
  <si>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</si>
  <si>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</si>
  <si>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</si>
  <si>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</si>
  <si>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</si>
  <si>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</si>
  <si>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</si>
  <si>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</si>
  <si>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</si>
  <si>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</si>
  <si>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</si>
  <si>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</si>
  <si>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</si>
  <si>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</si>
  <si>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</si>
  <si>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</si>
  <si>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</si>
  <si>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</si>
  <si>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</si>
  <si>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</si>
  <si>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</si>
  <si>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</si>
  <si>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</si>
  <si>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</si>
  <si>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</si>
  <si>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</si>
  <si>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</si>
  <si>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</si>
  <si>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</si>
  <si>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</si>
  <si>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</si>
  <si>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</si>
  <si>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</si>
  <si>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</si>
  <si>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</si>
  <si>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</si>
  <si>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</si>
  <si>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</si>
  <si>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</si>
  <si>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</si>
  <si>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</si>
  <si>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</si>
  <si>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</si>
  <si>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</si>
  <si>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</si>
  <si>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</si>
  <si>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</si>
  <si>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</si>
  <si>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</si>
  <si>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</si>
  <si>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</si>
  <si>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</si>
  <si>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</si>
  <si>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</si>
  <si>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</si>
  <si>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</si>
  <si>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</si>
  <si>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</si>
  <si>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</si>
  <si>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</si>
  <si>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</si>
  <si>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</si>
  <si>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</si>
  <si>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</si>
  <si>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</si>
  <si>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</si>
  <si>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</si>
  <si>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</si>
  <si>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</si>
  <si>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</si>
  <si>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</si>
  <si>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</si>
  <si>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</si>
  <si>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</si>
  <si>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</si>
  <si>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</si>
  <si>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</si>
  <si>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</si>
  <si>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</si>
  <si>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</si>
  <si>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</si>
  <si>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</si>
  <si>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</si>
  <si>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</si>
  <si>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</si>
  <si>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</si>
  <si>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</si>
  <si>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</si>
  <si>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</si>
  <si>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</si>
  <si>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</si>
  <si>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</si>
  <si>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</si>
  <si>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</si>
  <si>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</si>
  <si>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</si>
  <si>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</si>
  <si>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</si>
  <si>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</si>
  <si>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</si>
  <si>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</si>
  <si>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</si>
  <si>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</si>
  <si>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</si>
  <si>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</si>
  <si>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</si>
  <si>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</si>
  <si>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</si>
  <si>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</si>
  <si>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</si>
  <si>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</si>
  <si>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</si>
  <si>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</si>
  <si>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</si>
  <si>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</si>
  <si>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</si>
  <si>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</si>
  <si>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</si>
  <si>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</si>
  <si>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</si>
  <si>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</si>
  <si>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</si>
  <si>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</si>
  <si>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</si>
  <si>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</si>
  <si>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</si>
  <si>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</si>
  <si>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</si>
  <si>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</si>
  <si>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</si>
  <si>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</si>
  <si>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</si>
  <si>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</si>
  <si>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</si>
  <si>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</si>
  <si>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</si>
  <si>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</si>
  <si>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</si>
  <si>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</si>
  <si>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</si>
  <si>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</si>
  <si>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</si>
  <si>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</si>
  <si>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</si>
  <si>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</si>
  <si>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</si>
  <si>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</si>
  <si>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</si>
  <si>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</si>
  <si>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</si>
  <si>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</si>
  <si>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</si>
  <si>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</si>
  <si>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</si>
  <si>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</si>
  <si>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</si>
  <si>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</si>
  <si>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</si>
  <si>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</si>
  <si>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</si>
  <si>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</si>
  <si>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</si>
  <si>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</si>
  <si>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</si>
  <si>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</si>
  <si>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</si>
  <si>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</si>
  <si>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</si>
  <si>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</si>
  <si>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</si>
  <si>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</si>
  <si>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</si>
  <si>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</si>
  <si>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</si>
  <si>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</si>
  <si>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</si>
  <si>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</si>
  <si>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</si>
  <si>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</si>
  <si>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</si>
  <si>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</si>
  <si>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</si>
  <si>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</si>
  <si>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</si>
  <si>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</si>
  <si>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</si>
  <si>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</si>
  <si>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</si>
  <si>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</si>
  <si>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</si>
  <si>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</si>
  <si>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</si>
  <si>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</si>
  <si>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</si>
  <si>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</si>
  <si>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</si>
  <si>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</si>
  <si>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</si>
  <si>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</si>
  <si>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</si>
  <si>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</si>
  <si>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</si>
  <si>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</si>
  <si>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</si>
  <si>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</si>
  <si>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</si>
  <si>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</si>
  <si>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</si>
  <si>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</si>
  <si>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</si>
  <si>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</si>
  <si>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</si>
  <si>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</si>
  <si>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</si>
  <si>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</si>
  <si>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</si>
  <si>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</si>
  <si>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</si>
  <si>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</si>
  <si>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</si>
  <si>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</si>
  <si>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</si>
  <si>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</si>
  <si>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</si>
  <si>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</si>
  <si>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</si>
  <si>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</si>
  <si>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</si>
  <si>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</si>
  <si>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</si>
  <si>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</si>
  <si>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</si>
  <si>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</si>
  <si>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</si>
  <si>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</si>
  <si>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</si>
  <si>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</si>
  <si>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</si>
  <si>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</si>
  <si>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</si>
  <si>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</si>
  <si>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</si>
  <si>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</si>
  <si>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</si>
  <si>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</si>
  <si>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</si>
  <si>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</si>
  <si>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</si>
  <si>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</si>
  <si>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</si>
  <si>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</si>
  <si>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</si>
  <si>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</si>
  <si>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</si>
  <si>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</si>
  <si>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</si>
  <si>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</si>
  <si>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</si>
  <si>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</si>
  <si>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</si>
  <si>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</si>
  <si>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</si>
  <si>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</si>
  <si>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</si>
  <si>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</si>
  <si>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</si>
  <si>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</si>
  <si>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</si>
  <si>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</si>
  <si>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</si>
  <si>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</si>
  <si>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</si>
  <si>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</si>
  <si>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</si>
  <si>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</si>
  <si>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</si>
  <si>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</si>
  <si>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</si>
  <si>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</si>
  <si>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</si>
  <si>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</si>
  <si>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</si>
  <si>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</si>
  <si>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</si>
  <si>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</si>
  <si>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</si>
  <si>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</si>
  <si>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</si>
  <si>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</si>
  <si>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</si>
  <si>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</si>
  <si>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</si>
  <si>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</si>
  <si>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</si>
  <si>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</si>
  <si>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</si>
  <si>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</si>
  <si>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</si>
  <si>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</si>
  <si>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</si>
  <si>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</si>
  <si>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</si>
  <si>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</si>
  <si>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</si>
  <si>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</si>
  <si>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</si>
  <si>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</si>
  <si>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</si>
  <si>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</si>
  <si>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</si>
  <si>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</si>
  <si>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</si>
  <si>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</si>
  <si>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</si>
  <si>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</si>
  <si>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</si>
  <si>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</si>
  <si>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</si>
  <si>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</si>
  <si>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</si>
  <si>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</si>
  <si>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</si>
  <si>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</si>
  <si>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</si>
  <si>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</si>
  <si>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</si>
  <si>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</si>
  <si>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</si>
  <si>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</si>
  <si>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</si>
  <si>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</si>
  <si>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</si>
  <si>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</si>
  <si>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</si>
  <si>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</si>
  <si>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</si>
  <si>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</si>
  <si>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</si>
  <si>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</si>
  <si>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</si>
  <si>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</si>
  <si>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</si>
  <si>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</si>
  <si>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</si>
  <si>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</si>
  <si>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</si>
  <si>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</si>
  <si>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</si>
  <si>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</si>
  <si>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</si>
  <si>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</si>
  <si>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</si>
  <si>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</si>
  <si>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</si>
  <si>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</si>
  <si>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</si>
  <si>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</si>
  <si>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</si>
  <si>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</si>
  <si>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</si>
  <si>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</si>
  <si>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</si>
  <si>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</si>
  <si>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</si>
  <si>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</si>
  <si>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</si>
  <si>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</si>
  <si>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</si>
  <si>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</si>
  <si>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</si>
  <si>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</si>
  <si>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</si>
  <si>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</si>
  <si>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</si>
  <si>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</si>
  <si>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</si>
  <si>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</si>
  <si>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</si>
  <si>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</si>
  <si>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</si>
  <si>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</si>
  <si>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</si>
  <si>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</si>
  <si>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</si>
  <si>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</si>
  <si>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</si>
  <si>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</si>
  <si>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</si>
  <si>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</si>
  <si>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</si>
  <si>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</si>
  <si>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</si>
  <si>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</si>
  <si>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</si>
  <si>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</si>
  <si>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</si>
  <si>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</si>
  <si>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</si>
  <si>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</si>
  <si>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</si>
  <si>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</si>
  <si>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</si>
  <si>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</si>
  <si>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</si>
  <si>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</si>
  <si>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</si>
  <si>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</si>
  <si>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</si>
  <si>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</si>
  <si>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</si>
  <si>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</si>
  <si>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</si>
  <si>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</si>
  <si>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</si>
  <si>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</si>
  <si>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</si>
  <si>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</si>
  <si>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</si>
  <si>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</si>
  <si>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</si>
  <si>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</si>
  <si>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</si>
  <si>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</si>
  <si>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</si>
  <si>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</si>
  <si>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</si>
  <si>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</si>
  <si>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</si>
  <si>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</si>
  <si>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</si>
  <si>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</si>
  <si>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</si>
  <si>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</si>
  <si>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</si>
  <si>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</si>
  <si>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</si>
  <si>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</si>
  <si>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</si>
  <si>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</si>
  <si>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</si>
  <si>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</si>
  <si>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</si>
  <si>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</si>
  <si>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</si>
  <si>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</si>
  <si>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</si>
  <si>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</si>
  <si>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</si>
  <si>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</si>
  <si>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</si>
  <si>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</si>
  <si>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</si>
  <si>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</si>
  <si>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</si>
  <si>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</si>
  <si>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</si>
  <si>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</si>
  <si>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</si>
  <si>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</si>
  <si>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</si>
  <si>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</si>
  <si>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</si>
  <si>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</si>
  <si>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</si>
  <si>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</si>
  <si>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</si>
  <si>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</si>
  <si>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</si>
  <si>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</si>
  <si>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</si>
  <si>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</si>
  <si>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</si>
  <si>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</si>
  <si>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</si>
  <si>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</si>
  <si>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</si>
  <si>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</si>
  <si>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</si>
  <si>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</si>
  <si>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</si>
  <si>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</si>
  <si>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</si>
  <si>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</si>
  <si>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</si>
  <si>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</si>
  <si>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</si>
  <si>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</si>
  <si>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</si>
  <si>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</si>
  <si>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</si>
  <si>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</si>
  <si>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</si>
  <si>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</si>
  <si>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</si>
  <si>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</si>
  <si>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</si>
  <si>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</si>
  <si>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</si>
  <si>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</si>
  <si>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</si>
  <si>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</si>
  <si>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</si>
  <si>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</si>
  <si>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</si>
  <si>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</si>
  <si>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</si>
  <si>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</si>
  <si>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</si>
  <si>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</si>
  <si>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</si>
  <si>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</si>
  <si>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</si>
  <si>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</si>
  <si>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</si>
  <si>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</si>
  <si>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</si>
  <si>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</si>
  <si>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</si>
  <si>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</si>
  <si>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</si>
  <si>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</si>
  <si>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</si>
  <si>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</si>
  <si>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</si>
  <si>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</si>
  <si>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</si>
  <si>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</si>
  <si>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</si>
  <si>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</si>
  <si>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</si>
  <si>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</si>
  <si>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</si>
  <si>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</si>
  <si>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</si>
  <si>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</si>
  <si>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</si>
  <si>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</si>
  <si>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</si>
  <si>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</si>
  <si>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</si>
  <si>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</si>
  <si>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</si>
  <si>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</si>
  <si>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</si>
  <si>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</si>
  <si>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</si>
  <si>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</si>
  <si>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</si>
  <si>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</si>
  <si>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</si>
  <si>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</si>
  <si>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</si>
  <si>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</si>
  <si>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</si>
  <si>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</si>
  <si>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</si>
  <si>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</si>
  <si>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</si>
  <si>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</si>
  <si>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</si>
  <si>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</si>
  <si>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</si>
  <si>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</si>
  <si>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</si>
  <si>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</si>
  <si>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</si>
  <si>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</si>
  <si>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</si>
  <si>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</si>
  <si>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</si>
  <si>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</si>
  <si>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</si>
  <si>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</si>
  <si>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</si>
  <si>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</si>
  <si>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</si>
  <si>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</si>
  <si>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</si>
  <si>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</si>
  <si>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</si>
  <si>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</si>
  <si>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</si>
  <si>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</si>
  <si>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</si>
  <si>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</si>
  <si>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</si>
  <si>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</si>
  <si>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</si>
  <si>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</si>
  <si>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</si>
  <si>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</si>
  <si>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</si>
  <si>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</si>
  <si>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</si>
  <si>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</si>
  <si>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</si>
  <si>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</si>
  <si>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</si>
  <si>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</si>
  <si>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</si>
  <si>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</si>
  <si>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</si>
  <si>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</si>
  <si>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</si>
  <si>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</si>
  <si>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</si>
  <si>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</si>
  <si>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</si>
  <si>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</si>
  <si>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</si>
  <si>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</si>
  <si>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</si>
  <si>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</si>
  <si>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</si>
  <si>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</si>
  <si>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</si>
  <si>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</si>
  <si>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</si>
  <si>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</si>
  <si>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</si>
  <si>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</si>
  <si>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</si>
  <si>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</si>
  <si>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</si>
  <si>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</si>
  <si>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</si>
  <si>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</si>
  <si>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</si>
  <si>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</si>
  <si>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</si>
  <si>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</si>
  <si>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</si>
  <si>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</si>
  <si>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</si>
  <si>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</si>
  <si>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</si>
  <si>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</si>
  <si>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</si>
  <si>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</si>
  <si>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</si>
  <si>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</si>
  <si>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</si>
  <si>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</si>
  <si>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</si>
  <si>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</si>
  <si>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</si>
  <si>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</si>
  <si>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</si>
  <si>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</si>
  <si>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</si>
  <si>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</si>
  <si>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</si>
  <si>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</si>
  <si>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</si>
  <si>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</si>
  <si>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</si>
  <si>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</si>
  <si>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</si>
  <si>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</si>
  <si>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</si>
  <si>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</si>
  <si>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</si>
  <si>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</si>
  <si>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</si>
  <si>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</si>
  <si>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</si>
  <si>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</si>
  <si>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</si>
  <si>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</si>
  <si>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</si>
  <si>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</si>
  <si>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</si>
  <si>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</si>
  <si>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</si>
  <si>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</si>
  <si>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</si>
  <si>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</si>
  <si>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</si>
  <si>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</si>
  <si>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</si>
  <si>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</si>
  <si>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</si>
  <si>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</si>
  <si>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</si>
  <si>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</si>
  <si>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</si>
  <si>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</si>
  <si>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</si>
  <si>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</si>
  <si>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</si>
  <si>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</si>
  <si>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</si>
  <si>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</si>
  <si>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</si>
  <si>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</si>
  <si>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</si>
  <si>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</si>
  <si>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</si>
  <si>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</si>
  <si>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</si>
  <si>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</si>
  <si>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</si>
  <si>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</si>
  <si>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</si>
  <si>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</si>
  <si>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</si>
  <si>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</si>
  <si>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</si>
  <si>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</si>
  <si>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</si>
  <si>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</si>
  <si>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</si>
  <si>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</si>
  <si>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</si>
  <si>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</si>
  <si>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</si>
  <si>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</si>
  <si>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</si>
  <si>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</si>
  <si>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</si>
  <si>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</si>
  <si>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</si>
  <si>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</si>
  <si>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</si>
  <si>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</si>
  <si>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</si>
  <si>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</si>
  <si>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</si>
  <si>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</si>
  <si>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</si>
  <si>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</si>
  <si>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</si>
  <si>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</si>
  <si>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</si>
  <si>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</si>
  <si>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</si>
  <si>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</si>
  <si>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</si>
  <si>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</si>
  <si>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</si>
  <si>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</si>
  <si>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</si>
  <si>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</si>
  <si>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</si>
  <si>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</si>
  <si>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</si>
  <si>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</si>
  <si>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</si>
  <si>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</si>
  <si>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</si>
  <si>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</si>
  <si>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</si>
  <si>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</si>
  <si>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</si>
  <si>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</si>
  <si>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</si>
  <si>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</si>
  <si>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</si>
  <si>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</si>
  <si>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</si>
  <si>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</si>
  <si>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</si>
  <si>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</si>
  <si>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</si>
  <si>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</si>
  <si>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</si>
  <si>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</si>
  <si>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</si>
  <si>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</si>
  <si>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</si>
  <si>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</si>
  <si>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</si>
  <si>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</si>
  <si>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</si>
  <si>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</si>
  <si>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</si>
  <si>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</si>
  <si>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</si>
  <si>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</si>
  <si>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</si>
  <si>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</si>
  <si>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</si>
  <si>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</si>
  <si>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</si>
  <si>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</si>
  <si>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</si>
  <si>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</si>
  <si>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</si>
  <si>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</si>
  <si>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</si>
  <si>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</si>
  <si>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</si>
  <si>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</si>
  <si>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</si>
  <si>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</si>
  <si>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</si>
  <si>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</si>
  <si>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</si>
  <si>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</si>
  <si>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</si>
  <si>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</si>
  <si>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</si>
  <si>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</si>
  <si>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</si>
  <si>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</si>
  <si>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</si>
  <si>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</si>
  <si>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</si>
  <si>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</si>
  <si>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</si>
  <si>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</si>
  <si>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</si>
  <si>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</si>
  <si>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</si>
  <si>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</si>
  <si>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</si>
  <si>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</si>
  <si>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</si>
  <si>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</si>
  <si>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</si>
  <si>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</si>
  <si>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</si>
  <si>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</si>
  <si>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</si>
  <si>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</si>
  <si>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</si>
  <si>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</si>
  <si>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</si>
  <si>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</si>
  <si>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</si>
  <si>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</si>
  <si>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</si>
  <si>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</si>
  <si>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</si>
  <si>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</si>
  <si>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</si>
  <si>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</si>
  <si>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</si>
  <si>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</si>
  <si>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</si>
  <si>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</si>
  <si>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</si>
  <si>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</si>
  <si>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</si>
  <si>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</si>
  <si>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</si>
  <si>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</si>
  <si>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</si>
  <si>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</si>
  <si>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</si>
  <si>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</si>
  <si>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</si>
  <si>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</si>
  <si>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</si>
  <si>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</si>
  <si>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</si>
  <si>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</si>
  <si>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</si>
  <si>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</si>
  <si>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</si>
  <si>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</si>
  <si>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</si>
  <si>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</si>
  <si>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</si>
  <si>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</si>
  <si>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</si>
  <si>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</si>
  <si>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</si>
  <si>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</si>
  <si>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</si>
  <si>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</si>
  <si>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</si>
  <si>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</si>
  <si>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</si>
  <si>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</si>
  <si>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</si>
  <si>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</si>
  <si>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</si>
  <si>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</si>
  <si>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</si>
  <si>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</si>
  <si>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</si>
  <si>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</si>
  <si>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</si>
  <si>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</si>
  <si>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</si>
  <si>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</si>
  <si>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</si>
  <si>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</si>
  <si>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</si>
  <si>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</si>
  <si>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</si>
  <si>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</si>
  <si>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</si>
  <si>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</si>
  <si>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</si>
  <si>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</si>
  <si>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</si>
  <si>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</si>
  <si>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</si>
  <si>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</si>
  <si>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</si>
  <si>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</si>
  <si>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</si>
  <si>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</si>
  <si>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</si>
  <si>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</si>
  <si>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</si>
  <si>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</si>
  <si>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</si>
  <si>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</si>
  <si>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</si>
  <si>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</si>
  <si>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</si>
  <si>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</si>
  <si>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</si>
  <si>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</si>
  <si>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</si>
  <si>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</si>
  <si>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</si>
  <si>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</si>
  <si>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</si>
  <si>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</si>
  <si>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</si>
  <si>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</si>
  <si>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</si>
  <si>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</si>
  <si>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</si>
  <si>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</si>
  <si>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</si>
  <si>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</si>
  <si>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</si>
  <si>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</si>
  <si>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</si>
  <si>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</si>
  <si>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</si>
  <si>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</si>
  <si>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</si>
  <si>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</si>
  <si>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</si>
  <si>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</si>
  <si>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</si>
  <si>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</si>
  <si>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</si>
  <si>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</si>
  <si>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</si>
  <si>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</si>
  <si>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</si>
  <si>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</si>
  <si>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</si>
  <si>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</si>
  <si>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</si>
  <si>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</si>
  <si>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</si>
  <si>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</si>
  <si>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</si>
  <si>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</si>
  <si>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</si>
  <si>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</si>
  <si>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</si>
  <si>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</si>
  <si>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</si>
  <si>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</si>
  <si>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</si>
  <si>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</si>
  <si>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</si>
  <si>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</si>
  <si>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</si>
  <si>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</si>
  <si>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</si>
  <si>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</si>
  <si>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</si>
  <si>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</si>
  <si>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</si>
  <si>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</si>
  <si>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</si>
  <si>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</si>
  <si>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</si>
  <si>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</si>
  <si>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</si>
  <si>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</si>
  <si>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</si>
  <si>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</si>
  <si>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</si>
  <si>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</si>
  <si>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</si>
  <si>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</si>
  <si>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</si>
  <si>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</si>
  <si>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</si>
  <si>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</si>
  <si>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</si>
  <si>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</si>
  <si>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</si>
  <si>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</si>
  <si>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</si>
  <si>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</si>
  <si>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</si>
  <si>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</si>
  <si>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</si>
  <si>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</si>
  <si>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</si>
  <si>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</si>
  <si>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</si>
  <si>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</si>
  <si>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</si>
  <si>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</si>
  <si>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</si>
  <si>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</si>
  <si>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</si>
  <si>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</si>
  <si>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</si>
  <si>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</si>
  <si>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</si>
  <si>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</si>
  <si>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</si>
  <si>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</si>
  <si>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</si>
  <si>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</si>
  <si>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</si>
  <si>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</si>
  <si>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</si>
  <si>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</si>
  <si>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</si>
  <si>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</si>
  <si>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</si>
  <si>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</si>
  <si>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</si>
  <si>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</si>
  <si>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</si>
  <si>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</si>
  <si>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</si>
  <si>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</si>
  <si>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</si>
  <si>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</si>
  <si>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</si>
  <si>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</si>
  <si>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</si>
  <si>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</si>
  <si>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</si>
  <si>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</si>
  <si>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</si>
  <si>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</si>
  <si>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</si>
  <si>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</si>
  <si>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</si>
  <si>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</si>
  <si>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</si>
  <si>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</si>
  <si>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</si>
  <si>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</si>
  <si>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</si>
  <si>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</si>
  <si>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</si>
  <si>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</si>
  <si>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</si>
  <si>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</si>
  <si>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</si>
  <si>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</si>
  <si>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</si>
  <si>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</si>
  <si>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</si>
  <si>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</si>
  <si>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</si>
  <si>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</si>
  <si>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</si>
  <si>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</si>
  <si>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</si>
  <si>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</si>
  <si>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</si>
  <si>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</si>
  <si>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</si>
  <si>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</si>
  <si>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</si>
  <si>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</si>
  <si>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</si>
  <si>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</si>
  <si>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</si>
  <si>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</si>
  <si>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</si>
  <si>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</si>
  <si>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</si>
  <si>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</si>
  <si>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</si>
  <si>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</si>
  <si>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</si>
  <si>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</si>
  <si>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</si>
  <si>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</si>
  <si>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</si>
  <si>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</si>
  <si>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</si>
  <si>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</si>
  <si>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</si>
  <si>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</si>
  <si>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</si>
  <si>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</si>
  <si>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</si>
  <si>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</si>
  <si>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</si>
  <si>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</si>
  <si>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</si>
  <si>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</si>
  <si>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</si>
  <si>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</si>
  <si>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</si>
  <si>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</si>
  <si>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</si>
  <si>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</si>
  <si>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</si>
  <si>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</si>
  <si>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</si>
  <si>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</si>
  <si>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</si>
  <si>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</si>
  <si>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</si>
  <si>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</si>
  <si>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</si>
  <si>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</si>
  <si>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</si>
  <si>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</si>
  <si>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</si>
  <si>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</si>
  <si>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</si>
  <si>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</si>
  <si>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</si>
  <si>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</si>
  <si>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</si>
  <si>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</si>
  <si>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</si>
  <si>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</si>
  <si>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</si>
  <si>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</si>
  <si>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</si>
  <si>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</si>
  <si>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</si>
  <si>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</si>
  <si>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</si>
  <si>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</si>
  <si>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</si>
  <si>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</si>
  <si>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</si>
  <si>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</si>
  <si>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</si>
  <si>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</si>
  <si>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</si>
  <si>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</si>
  <si>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</si>
  <si>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</si>
  <si>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</si>
  <si>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</si>
  <si>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</si>
  <si>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</si>
  <si>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</si>
  <si>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</si>
  <si>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</si>
  <si>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</si>
  <si>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</si>
  <si>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</si>
  <si>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</si>
  <si>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</si>
  <si>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</si>
  <si>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</si>
  <si>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</si>
  <si>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</si>
  <si>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</si>
  <si>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</si>
  <si>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</si>
  <si>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</si>
  <si>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</si>
  <si>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</si>
  <si>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</si>
  <si>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</si>
  <si>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</si>
  <si>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</si>
  <si>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</si>
  <si>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</si>
  <si>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</si>
  <si>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</si>
  <si>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</si>
  <si>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</si>
  <si>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</si>
  <si>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</si>
  <si>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</si>
  <si>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</si>
  <si>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</si>
  <si>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</si>
  <si>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</si>
  <si>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</si>
  <si>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</si>
  <si>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</si>
  <si>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</si>
  <si>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</si>
  <si>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</si>
  <si>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</si>
  <si>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</si>
  <si>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</si>
  <si>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</si>
  <si>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</si>
  <si>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</si>
  <si>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</si>
  <si>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</si>
  <si>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</si>
  <si>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</si>
  <si>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</si>
  <si>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</si>
  <si>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</si>
  <si>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</si>
  <si>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</si>
  <si>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</si>
  <si>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</si>
  <si>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</si>
  <si>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</si>
  <si>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</si>
  <si>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</si>
  <si>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</si>
  <si>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</si>
  <si>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</si>
  <si>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</si>
  <si>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</si>
  <si>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</si>
  <si>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</si>
  <si>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</si>
  <si>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</si>
  <si>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</si>
  <si>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</si>
  <si>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</si>
  <si>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</si>
  <si>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</si>
  <si>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</si>
  <si>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</si>
  <si>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</si>
  <si>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</si>
  <si>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</si>
  <si>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</si>
  <si>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</si>
  <si>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</si>
  <si>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</si>
  <si>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</si>
  <si>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</si>
  <si>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</si>
  <si>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</si>
  <si>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</si>
  <si>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</si>
  <si>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</si>
  <si>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</si>
  <si>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</si>
  <si>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</si>
  <si>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</si>
  <si>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</si>
  <si>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</si>
  <si>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</si>
  <si>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</si>
  <si>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</si>
  <si>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</si>
  <si>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</si>
  <si>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</si>
  <si>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</si>
  <si>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</si>
  <si>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</si>
  <si>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</si>
  <si>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</si>
  <si>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</si>
  <si>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</si>
  <si>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</si>
  <si>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</si>
  <si>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</si>
  <si>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</si>
  <si>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</si>
  <si>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</si>
  <si>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</si>
  <si>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</si>
  <si>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</si>
  <si>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</si>
  <si>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</si>
  <si>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</si>
  <si>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</si>
  <si>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</si>
  <si>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</si>
  <si>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</si>
  <si>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</si>
  <si>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</si>
  <si>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</si>
  <si>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</si>
  <si>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</si>
  <si>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</si>
  <si>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</si>
  <si>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</si>
  <si>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</si>
  <si>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</si>
  <si>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</si>
  <si>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</si>
  <si>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</si>
  <si>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</si>
  <si>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</si>
  <si>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</si>
  <si>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</si>
  <si>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</si>
  <si>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</si>
  <si>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</si>
  <si>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</si>
  <si>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</si>
  <si>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</si>
  <si>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</si>
  <si>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</si>
  <si>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</si>
  <si>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</si>
  <si>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</si>
  <si>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</si>
  <si>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</si>
  <si>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</si>
  <si>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</si>
  <si>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</si>
  <si>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</si>
  <si>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</si>
  <si>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</si>
  <si>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</si>
  <si>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</si>
  <si>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</si>
  <si>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</si>
  <si>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</si>
  <si>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</si>
  <si>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</si>
  <si>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</si>
  <si>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</si>
  <si>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</si>
  <si>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</si>
  <si>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</si>
  <si>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</si>
  <si>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</si>
  <si>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</si>
  <si>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</si>
  <si>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</si>
  <si>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</si>
  <si>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</si>
  <si>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</si>
  <si>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</si>
  <si>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</si>
  <si>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</si>
  <si>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</si>
  <si>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</si>
  <si>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</si>
  <si>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</si>
  <si>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</si>
  <si>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</si>
  <si>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</si>
  <si>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</si>
  <si>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</si>
  <si>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</si>
  <si>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</si>
  <si>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</si>
  <si>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</si>
  <si>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</si>
  <si>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</si>
  <si>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</si>
  <si>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</si>
  <si>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</si>
  <si>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</si>
  <si>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</si>
  <si>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</si>
  <si>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</si>
  <si>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</si>
  <si>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</si>
  <si>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</si>
  <si>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</si>
  <si>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</si>
  <si>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</si>
  <si>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</si>
  <si>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</si>
  <si>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</si>
  <si>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</si>
  <si>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</si>
  <si>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</si>
  <si>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</si>
  <si>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</si>
  <si>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</si>
  <si>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</si>
  <si>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</si>
  <si>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</si>
  <si>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</si>
  <si>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</si>
  <si>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</si>
  <si>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</si>
  <si>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</si>
  <si>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</si>
  <si>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</si>
  <si>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</si>
  <si>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</si>
  <si>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</si>
  <si>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</si>
  <si>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</si>
  <si>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</si>
  <si>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</si>
  <si>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</si>
  <si>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</si>
  <si>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</si>
  <si>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</si>
  <si>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</si>
  <si>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</si>
  <si>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</si>
  <si>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</si>
  <si>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</si>
  <si>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</si>
  <si>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</si>
  <si>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</si>
  <si>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</si>
  <si>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</si>
  <si>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</si>
  <si>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</si>
  <si>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</si>
  <si>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</si>
  <si>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</si>
  <si>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</si>
  <si>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</si>
  <si>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</si>
  <si>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</si>
  <si>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</si>
  <si>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</si>
  <si>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</si>
  <si>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</si>
  <si>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</si>
  <si>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</si>
  <si>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</si>
  <si>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</si>
  <si>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</si>
  <si>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</si>
  <si>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</si>
  <si>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</si>
  <si>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</si>
  <si>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</si>
  <si>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</si>
  <si>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</si>
  <si>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</si>
  <si>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</si>
  <si>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</si>
  <si>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</si>
  <si>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</si>
  <si>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</si>
  <si>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</si>
  <si>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</si>
  <si>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</si>
  <si>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</si>
  <si>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</si>
  <si>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</si>
  <si>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</si>
  <si>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</si>
  <si>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</si>
  <si>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</si>
  <si>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</si>
  <si>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</si>
  <si>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</si>
  <si>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</si>
  <si>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</si>
  <si>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</si>
  <si>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</si>
  <si>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</si>
  <si>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</si>
  <si>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</si>
  <si>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</si>
  <si>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</si>
  <si>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</si>
  <si>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</si>
  <si>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</si>
  <si>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</si>
  <si>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</si>
  <si>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</si>
  <si>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</si>
  <si>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</si>
  <si>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</si>
  <si>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</si>
  <si>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</si>
  <si>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</si>
  <si>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</si>
  <si>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</si>
  <si>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</si>
  <si>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</si>
  <si>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</si>
  <si>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</si>
  <si>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</si>
  <si>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</si>
  <si>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</si>
  <si>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</si>
  <si>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</si>
  <si>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</si>
  <si>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</si>
  <si>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</si>
  <si>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</si>
  <si>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</si>
  <si>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</si>
  <si>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</si>
  <si>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</si>
  <si>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</si>
  <si>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</si>
  <si>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</si>
  <si>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</si>
  <si>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</si>
  <si>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</si>
  <si>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</si>
  <si>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</si>
  <si>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</si>
  <si>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</si>
  <si>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</si>
  <si>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</si>
  <si>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</si>
  <si>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</si>
  <si>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</si>
  <si>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</si>
  <si>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</si>
  <si>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</si>
  <si>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</si>
  <si>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</si>
  <si>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</si>
  <si>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</si>
  <si>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</si>
  <si>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</si>
  <si>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</si>
  <si>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</si>
  <si>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</si>
  <si>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</si>
  <si>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</si>
  <si>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</si>
  <si>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</si>
  <si>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</si>
  <si>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</si>
  <si>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</si>
  <si>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</si>
  <si>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</si>
  <si>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</si>
  <si>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</si>
  <si>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</si>
  <si>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</si>
  <si>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</si>
  <si>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</si>
  <si>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</si>
  <si>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</si>
  <si>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</si>
  <si>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</si>
  <si>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</si>
  <si>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</si>
  <si>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</si>
  <si>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</si>
  <si>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</si>
  <si>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</si>
  <si>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</si>
  <si>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</si>
  <si>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</si>
  <si>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</si>
  <si>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</si>
  <si>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</si>
  <si>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</si>
  <si>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</si>
  <si>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</si>
  <si>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</si>
  <si>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</si>
  <si>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</si>
  <si>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</si>
  <si>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</si>
  <si>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</si>
  <si>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</si>
  <si>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</si>
  <si>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</si>
  <si>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</si>
  <si>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</si>
  <si>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</si>
  <si>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</si>
  <si>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</si>
  <si>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</si>
  <si>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</si>
  <si>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</si>
  <si>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</si>
  <si>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</si>
  <si>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</si>
  <si>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</si>
  <si>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</si>
  <si>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</si>
  <si>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</si>
  <si>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</si>
  <si>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</si>
  <si>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</si>
  <si>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</si>
  <si>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</si>
  <si>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</si>
  <si>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</si>
  <si>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</si>
  <si>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</si>
  <si>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</si>
  <si>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</si>
  <si>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</si>
  <si>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</si>
  <si>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</si>
  <si>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</si>
  <si>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</si>
  <si>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</si>
  <si>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</si>
  <si>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</si>
  <si>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</si>
  <si>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</si>
  <si>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</si>
  <si>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</si>
  <si>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</si>
  <si>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</si>
  <si>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</si>
  <si>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</si>
  <si>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</si>
  <si>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</si>
  <si>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</si>
  <si>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</si>
  <si>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</si>
  <si>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</si>
  <si>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</si>
  <si>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</si>
  <si>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</si>
  <si>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</si>
  <si>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</si>
  <si>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</si>
  <si>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</si>
  <si>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</si>
  <si>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</si>
  <si>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</si>
  <si>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</si>
  <si>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</si>
  <si>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</si>
  <si>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</si>
  <si>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</si>
  <si>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</si>
  <si>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</si>
  <si>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</si>
  <si>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</si>
  <si>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</si>
  <si>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</si>
  <si>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</si>
  <si>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</si>
  <si>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</si>
  <si>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</si>
  <si>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</si>
  <si>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</si>
  <si>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</si>
  <si>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</si>
  <si>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</si>
  <si>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</si>
  <si>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</si>
  <si>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</si>
  <si>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</si>
  <si>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</si>
  <si>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</si>
  <si>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</si>
  <si>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</si>
  <si>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</si>
  <si>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</si>
  <si>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</si>
  <si>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</si>
  <si>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</si>
  <si>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</si>
  <si>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</si>
  <si>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</si>
  <si>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</si>
  <si>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</si>
  <si>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</si>
  <si>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</si>
  <si>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</si>
  <si>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</si>
  <si>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</si>
  <si>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</si>
  <si>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</si>
  <si>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</si>
  <si>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</si>
  <si>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</si>
  <si>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</si>
  <si>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</si>
  <si>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</si>
  <si>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</si>
  <si>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</si>
  <si>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</si>
  <si>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</si>
  <si>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</si>
  <si>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</si>
  <si>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</si>
  <si>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</si>
  <si>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</si>
  <si>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</si>
  <si>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</si>
  <si>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</si>
  <si>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</si>
  <si>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</si>
  <si>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</si>
  <si>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</si>
  <si>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</si>
  <si>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</si>
  <si>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</si>
  <si>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</si>
  <si>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</si>
  <si>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</si>
  <si>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</si>
  <si>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</si>
  <si>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</si>
  <si>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</si>
  <si>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</si>
  <si>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</si>
  <si>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</si>
  <si>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</si>
  <si>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</si>
  <si>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</si>
  <si>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</si>
  <si>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</si>
  <si>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</si>
  <si>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</si>
  <si>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</si>
  <si>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</si>
  <si>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</si>
  <si>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</si>
  <si>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</si>
  <si>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</si>
  <si>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</si>
  <si>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</si>
  <si>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</si>
  <si>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</si>
  <si>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</si>
  <si>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</si>
  <si>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</si>
  <si>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</si>
  <si>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</si>
  <si>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</si>
  <si>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</si>
  <si>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</si>
  <si>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</si>
  <si>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</si>
  <si>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</si>
  <si>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</si>
  <si>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</si>
  <si>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</si>
  <si>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</si>
  <si>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</si>
  <si>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</si>
  <si>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</si>
  <si>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</si>
  <si>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</si>
  <si>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</si>
  <si>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</si>
  <si>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</si>
  <si>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</si>
  <si>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</si>
  <si>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</si>
  <si>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</si>
  <si>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</si>
  <si>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</si>
  <si>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</si>
  <si>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</si>
  <si>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</si>
  <si>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</si>
  <si>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</si>
  <si>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</si>
  <si>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</si>
  <si>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</si>
  <si>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</si>
  <si>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</si>
  <si>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</si>
  <si>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</si>
  <si>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</si>
  <si>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</si>
  <si>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</si>
  <si>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</si>
  <si>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</si>
  <si>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</si>
  <si>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</si>
  <si>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</si>
  <si>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</si>
  <si>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</si>
  <si>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</si>
  <si>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</si>
  <si>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</si>
  <si>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</si>
  <si>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</si>
  <si>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</si>
  <si>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</si>
  <si>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</si>
  <si>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</si>
  <si>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</si>
  <si>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</si>
  <si>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</si>
  <si>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</si>
  <si>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</si>
  <si>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</si>
  <si>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</si>
  <si>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</si>
  <si>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</si>
  <si>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</si>
  <si>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</si>
  <si>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</si>
  <si>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</si>
  <si>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</si>
  <si>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</si>
  <si>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</si>
  <si>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</si>
  <si>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</si>
  <si>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</si>
  <si>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</si>
  <si>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</si>
  <si>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</si>
  <si>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</si>
  <si>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</si>
  <si>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</si>
  <si>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</si>
  <si>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</si>
  <si>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</si>
  <si>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</si>
  <si>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</si>
  <si>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</si>
  <si>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</si>
  <si>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</si>
  <si>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</si>
  <si>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</si>
  <si>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</si>
  <si>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</si>
  <si>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</si>
  <si>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</si>
  <si>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</si>
  <si>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</si>
  <si>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</si>
  <si>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</si>
  <si>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</si>
  <si>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</si>
  <si>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</si>
  <si>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</si>
  <si>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</si>
  <si>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</si>
  <si>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</si>
  <si>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</si>
  <si>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</si>
  <si>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</si>
  <si>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</si>
  <si>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</si>
  <si>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</si>
  <si>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</si>
  <si>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</si>
  <si>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</si>
  <si>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</si>
  <si>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</si>
  <si>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</si>
  <si>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</si>
  <si>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</si>
  <si>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</si>
  <si>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</si>
  <si>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</si>
  <si>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</si>
  <si>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</si>
  <si>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</si>
  <si>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</si>
  <si>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</si>
  <si>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</si>
  <si>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</si>
  <si>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</si>
  <si>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</si>
  <si>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</si>
  <si>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</si>
  <si>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</si>
  <si>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</si>
  <si>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</si>
  <si>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</si>
  <si>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</si>
  <si>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</si>
  <si>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</si>
  <si>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</si>
  <si>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</si>
  <si>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</si>
  <si>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</si>
  <si>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</si>
  <si>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</si>
  <si>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</si>
  <si>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</si>
  <si>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</si>
  <si>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</si>
  <si>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</si>
  <si>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</si>
  <si>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</si>
  <si>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</si>
  <si>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</si>
  <si>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</si>
  <si>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</si>
  <si>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</si>
  <si>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</si>
  <si>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</si>
  <si>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</si>
  <si>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</si>
  <si>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</si>
  <si>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</si>
  <si>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</si>
  <si>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</si>
  <si>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</si>
  <si>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</si>
  <si>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</si>
  <si>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</si>
  <si>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</si>
  <si>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</si>
  <si>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</si>
  <si>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</si>
  <si>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</si>
  <si>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</si>
  <si>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</si>
  <si>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</si>
  <si>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</si>
  <si>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</si>
  <si>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</si>
  <si>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</si>
  <si>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</si>
  <si>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</si>
  <si>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</si>
  <si>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</si>
  <si>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</si>
  <si>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</si>
  <si>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</si>
  <si>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</si>
  <si>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</si>
  <si>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</si>
  <si>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</si>
  <si>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</si>
  <si>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</si>
  <si>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</si>
  <si>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</si>
  <si>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</si>
  <si>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</si>
  <si>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</si>
  <si>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</si>
  <si>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</si>
  <si>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</si>
  <si>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</si>
  <si>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</si>
  <si>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</si>
  <si>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</si>
  <si>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</si>
  <si>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</si>
  <si>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</si>
  <si>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</si>
  <si>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</si>
  <si>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</si>
  <si>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</si>
  <si>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</si>
  <si>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</si>
  <si>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</si>
  <si>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</si>
  <si>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</si>
  <si>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</si>
  <si>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</si>
  <si>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</si>
  <si>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</si>
  <si>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</si>
  <si>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</si>
  <si>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</si>
  <si>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</si>
  <si>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</si>
  <si>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</si>
  <si>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</si>
  <si>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</si>
  <si>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</si>
  <si>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</si>
  <si>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</si>
  <si>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</si>
  <si>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</si>
  <si>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</si>
  <si>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</si>
  <si>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</si>
  <si>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</si>
  <si>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</si>
  <si>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</si>
  <si>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</si>
  <si>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</si>
  <si>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</si>
  <si>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</si>
  <si>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</si>
  <si>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</si>
  <si>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</si>
  <si>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</si>
  <si>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</si>
  <si>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</si>
  <si>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</si>
  <si>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</si>
  <si>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</si>
  <si>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</si>
  <si>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</si>
  <si>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</si>
  <si>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</si>
  <si>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</si>
  <si>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</si>
  <si>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</si>
  <si>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</si>
  <si>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</si>
  <si>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</si>
  <si>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</si>
  <si>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</si>
  <si>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</si>
  <si>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</si>
  <si>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</si>
  <si>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</si>
  <si>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</si>
  <si>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</si>
  <si>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</si>
  <si>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</si>
  <si>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</si>
  <si>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</si>
  <si>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</si>
  <si>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</si>
  <si>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</si>
  <si>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</si>
  <si>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</si>
  <si>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</si>
  <si>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</si>
  <si>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</si>
  <si>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</si>
  <si>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</si>
  <si>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</si>
  <si>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</si>
  <si>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</si>
  <si>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</si>
  <si>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</si>
  <si>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</si>
  <si>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</si>
  <si>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</si>
  <si>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</si>
  <si>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</si>
  <si>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</si>
  <si>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</si>
  <si>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</si>
  <si>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</si>
  <si>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</si>
  <si>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</si>
  <si>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</si>
  <si>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</si>
  <si>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</si>
  <si>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</si>
  <si>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</si>
  <si>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</si>
  <si>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</si>
  <si>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</si>
  <si>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</si>
  <si>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</si>
  <si>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</si>
  <si>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</si>
  <si>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</si>
  <si>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</si>
  <si>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</si>
  <si>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</si>
  <si>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</si>
  <si>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</si>
  <si>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</si>
  <si>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</si>
  <si>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</si>
  <si>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</si>
  <si>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</si>
  <si>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</si>
  <si>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</si>
  <si>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</si>
  <si>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</si>
  <si>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</si>
  <si>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</si>
  <si>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</si>
  <si>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</si>
  <si>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</si>
  <si>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</si>
  <si>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</si>
  <si>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</si>
  <si>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</si>
  <si>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</si>
  <si>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</si>
  <si>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</si>
  <si>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</si>
  <si>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</si>
  <si>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</si>
  <si>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</si>
  <si>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</si>
  <si>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</si>
  <si>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</si>
  <si>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</si>
  <si>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</si>
  <si>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</si>
  <si>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</si>
  <si>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</si>
  <si>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</si>
  <si>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</si>
  <si>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</si>
  <si>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</si>
  <si>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</si>
  <si>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</si>
  <si>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</si>
  <si>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</si>
  <si>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</si>
  <si>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</si>
  <si>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</si>
  <si>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</si>
  <si>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</si>
  <si>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</si>
  <si>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</si>
  <si>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</si>
  <si>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</si>
  <si>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</si>
  <si>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</si>
  <si>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</si>
  <si>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</si>
  <si>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</si>
  <si>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</si>
  <si>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</si>
  <si>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</si>
  <si>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</si>
  <si>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</si>
  <si>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</si>
  <si>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</si>
  <si>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</si>
  <si>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</si>
  <si>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</si>
  <si>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</si>
  <si>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</si>
  <si>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</si>
  <si>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</si>
  <si>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</si>
  <si>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</si>
  <si>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</si>
  <si>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</si>
  <si>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</si>
  <si>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</si>
  <si>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</si>
  <si>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</si>
  <si>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</si>
  <si>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</si>
  <si>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</si>
  <si>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</si>
  <si>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</si>
  <si>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</si>
  <si>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</si>
  <si>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</si>
  <si>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</si>
  <si>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</si>
  <si>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</si>
  <si>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</si>
  <si>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</si>
  <si>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</si>
  <si>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</si>
  <si>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</si>
  <si>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</si>
  <si>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</si>
  <si>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</si>
  <si>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</si>
  <si>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</si>
  <si>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</si>
  <si>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</si>
  <si>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</si>
  <si>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</si>
  <si>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</si>
  <si>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</si>
  <si>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</si>
  <si>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</si>
  <si>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</si>
  <si>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</si>
  <si>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</si>
  <si>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</si>
  <si>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</si>
  <si>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</si>
  <si>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</si>
  <si>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</si>
  <si>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</si>
  <si>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</si>
  <si>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</si>
  <si>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</si>
  <si>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</si>
  <si>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</si>
  <si>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</si>
  <si>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</si>
  <si>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</si>
  <si>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</si>
  <si>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</si>
  <si>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</si>
  <si>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</si>
  <si>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</si>
  <si>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</si>
  <si>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</si>
  <si>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</si>
  <si>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</si>
  <si>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</si>
  <si>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</si>
  <si>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</si>
  <si>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</si>
  <si>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</si>
  <si>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</si>
  <si>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</si>
  <si>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</si>
  <si>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</si>
  <si>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</si>
  <si>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</si>
  <si>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</si>
  <si>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</si>
  <si>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</si>
  <si>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</si>
  <si>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</si>
  <si>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</si>
  <si>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</si>
  <si>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</si>
  <si>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</si>
  <si>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</si>
  <si>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</si>
  <si>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</si>
  <si>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</si>
  <si>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</si>
  <si>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</si>
  <si>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</si>
  <si>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</si>
  <si>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</si>
  <si>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</si>
  <si>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</si>
  <si>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</si>
  <si>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</si>
  <si>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</si>
  <si>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</si>
  <si>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</si>
  <si>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</si>
  <si>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</si>
  <si>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</si>
  <si>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</si>
  <si>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</si>
  <si>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</si>
  <si>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</si>
  <si>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</si>
  <si>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</si>
  <si>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</si>
  <si>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</si>
  <si>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</si>
  <si>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</si>
  <si>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</si>
  <si>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</si>
  <si>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</si>
  <si>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</si>
  <si>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</si>
  <si>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</si>
  <si>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</si>
  <si>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</si>
  <si>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</si>
  <si>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</si>
  <si>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</si>
  <si>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</si>
  <si>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</si>
  <si>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</si>
  <si>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</si>
  <si>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</si>
  <si>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</si>
  <si>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</si>
  <si>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</si>
  <si>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</si>
  <si>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</si>
  <si>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</si>
  <si>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</si>
  <si>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</si>
  <si>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</si>
  <si>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</si>
  <si>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</si>
  <si>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</si>
  <si>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</si>
  <si>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</si>
  <si>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</si>
  <si>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</si>
  <si>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</si>
  <si>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</si>
  <si>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</si>
  <si>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</si>
  <si>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</si>
  <si>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</si>
  <si>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</si>
  <si>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</si>
  <si>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</si>
  <si>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</si>
  <si>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</si>
  <si>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</si>
  <si>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</si>
  <si>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</si>
  <si>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</si>
  <si>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</si>
  <si>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</si>
  <si>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</si>
  <si>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</si>
  <si>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</si>
  <si>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</si>
  <si>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</si>
  <si>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</si>
  <si>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</si>
  <si>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</si>
  <si>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</si>
  <si>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</si>
  <si>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</si>
  <si>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</si>
  <si>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</si>
  <si>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</si>
  <si>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</si>
  <si>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</si>
  <si>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</si>
  <si>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</si>
  <si>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</si>
  <si>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</si>
  <si>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</si>
  <si>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</si>
  <si>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</si>
  <si>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</si>
  <si>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</si>
  <si>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</si>
  <si>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</si>
  <si>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</si>
  <si>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</si>
  <si>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</si>
  <si>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</si>
  <si>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</si>
  <si>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</si>
  <si>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</si>
  <si>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</si>
  <si>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</si>
  <si>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</si>
  <si>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</si>
  <si>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</si>
  <si>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</si>
  <si>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</si>
  <si>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</si>
  <si>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</si>
  <si>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</si>
  <si>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</si>
  <si>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</si>
  <si>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</si>
  <si>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</si>
  <si>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</si>
  <si>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</si>
  <si>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</si>
  <si>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</si>
  <si>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</si>
  <si>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</si>
  <si>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</si>
  <si>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</si>
  <si>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</si>
  <si>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</si>
  <si>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</si>
  <si>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</si>
  <si>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</si>
  <si>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</si>
  <si>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</si>
  <si>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</si>
  <si>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</si>
  <si>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</si>
  <si>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</si>
  <si>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</si>
  <si>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</si>
  <si>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</si>
  <si>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</si>
  <si>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</si>
  <si>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</si>
  <si>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</si>
  <si>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</si>
  <si>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</si>
  <si>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</si>
  <si>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</si>
  <si>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</si>
  <si>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</si>
  <si>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</si>
  <si>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</si>
  <si>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</si>
  <si>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</si>
  <si>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</si>
  <si>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</si>
  <si>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</si>
  <si>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</si>
  <si>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</si>
  <si>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</si>
  <si>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</si>
  <si>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</si>
  <si>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</si>
  <si>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</si>
  <si>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</si>
  <si>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</si>
  <si>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</si>
  <si>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</si>
  <si>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</si>
  <si>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</si>
  <si>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</si>
  <si>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</si>
  <si>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</si>
  <si>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</si>
  <si>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</si>
  <si>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</si>
  <si>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</si>
  <si>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</si>
  <si>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</si>
  <si>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</si>
  <si>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</si>
  <si>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</si>
  <si>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</si>
  <si>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</si>
  <si>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</si>
  <si>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</si>
  <si>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</si>
  <si>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</si>
  <si>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</si>
  <si>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</si>
  <si>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</si>
  <si>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</si>
  <si>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</si>
  <si>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</si>
  <si>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</si>
  <si>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</si>
  <si>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</si>
  <si>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</si>
  <si>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</si>
  <si>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</si>
  <si>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</si>
  <si>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</si>
  <si>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</si>
  <si>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</si>
  <si>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</si>
  <si>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</si>
  <si>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</si>
  <si>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</si>
  <si>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</si>
  <si>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</si>
  <si>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</si>
  <si>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</si>
  <si>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</si>
  <si>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</si>
  <si>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</si>
  <si>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</si>
  <si>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</si>
  <si>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</si>
  <si>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</si>
  <si>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</si>
  <si>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</si>
  <si>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</si>
  <si>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</si>
  <si>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</si>
  <si>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</si>
  <si>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</si>
  <si>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</si>
  <si>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</si>
  <si>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</si>
  <si>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</si>
  <si>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</si>
  <si>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</si>
  <si>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</si>
  <si>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</si>
  <si>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</si>
  <si>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</si>
  <si>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</si>
  <si>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</si>
  <si>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</si>
  <si>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</si>
  <si>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</si>
  <si>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</si>
  <si>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</si>
  <si>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</si>
  <si>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</si>
  <si>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</si>
  <si>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</si>
  <si>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</si>
  <si>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</si>
  <si>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</si>
  <si>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</si>
  <si>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</si>
  <si>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</si>
  <si>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</si>
  <si>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</si>
  <si>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</si>
  <si>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</si>
  <si>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</si>
  <si>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</si>
  <si>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</si>
  <si>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</si>
  <si>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</si>
  <si>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</si>
  <si>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</si>
  <si>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</si>
  <si>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</si>
  <si>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</si>
  <si>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</si>
  <si>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</si>
  <si>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</si>
  <si>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</si>
  <si>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</si>
  <si>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</si>
  <si>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</si>
  <si>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</si>
  <si>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</si>
  <si>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</si>
  <si>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</si>
  <si>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</si>
  <si>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</si>
  <si>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</si>
  <si>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</si>
  <si>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</si>
  <si>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</si>
  <si>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</si>
  <si>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</si>
  <si>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</si>
  <si>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</si>
  <si>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</si>
  <si>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</si>
  <si>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</si>
  <si>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</si>
  <si>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</si>
  <si>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</si>
  <si>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</si>
  <si>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</si>
  <si>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</si>
  <si>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</si>
  <si>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</si>
  <si>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</si>
  <si>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</si>
  <si>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</si>
  <si>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</si>
  <si>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</si>
  <si>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</si>
  <si>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</si>
  <si>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</si>
  <si>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</si>
  <si>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</si>
  <si>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</si>
  <si>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</si>
  <si>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</si>
  <si>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</si>
  <si>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</si>
  <si>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</si>
  <si>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</si>
  <si>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</si>
  <si>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</si>
  <si>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</si>
  <si>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</si>
  <si>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</si>
  <si>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</si>
  <si>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</si>
  <si>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</si>
  <si>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</si>
  <si>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</si>
  <si>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</si>
  <si>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</si>
  <si>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</si>
  <si>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</si>
  <si>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</si>
  <si>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</si>
  <si>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</si>
  <si>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</si>
  <si>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</si>
  <si>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</si>
  <si>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</si>
  <si>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</si>
  <si>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</si>
  <si>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</si>
  <si>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</si>
  <si>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</si>
  <si>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</si>
  <si>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</si>
  <si>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</si>
  <si>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</si>
  <si>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</si>
  <si>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</si>
  <si>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</si>
  <si>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</si>
  <si>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</si>
  <si>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</si>
  <si>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</si>
  <si>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</si>
  <si>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</si>
  <si>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</si>
  <si>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</si>
  <si>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</si>
  <si>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</si>
  <si>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</si>
  <si>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</si>
  <si>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</si>
  <si>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</si>
  <si>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</si>
  <si>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</si>
  <si>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</si>
  <si>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</si>
  <si>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</si>
  <si>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</si>
  <si>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</si>
  <si>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</si>
  <si>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</si>
  <si>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</si>
  <si>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</si>
  <si>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</si>
  <si>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</si>
  <si>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</si>
  <si>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</si>
  <si>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</si>
  <si>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</si>
  <si>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</si>
  <si>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</si>
  <si>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</si>
  <si>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</si>
  <si>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</si>
  <si>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</si>
  <si>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</si>
  <si>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</si>
  <si>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</si>
  <si>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</si>
  <si>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</si>
  <si>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</si>
  <si>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</si>
  <si>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</si>
  <si>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</si>
  <si>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</si>
  <si>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</si>
  <si>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</si>
  <si>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</si>
  <si>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</si>
  <si>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</si>
  <si>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</si>
  <si>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</si>
  <si>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</si>
  <si>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</si>
  <si>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</si>
  <si>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</si>
  <si>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</si>
  <si>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</si>
  <si>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</si>
  <si>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</si>
  <si>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</si>
  <si>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</si>
  <si>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</si>
  <si>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</si>
  <si>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</si>
  <si>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</si>
  <si>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</si>
  <si>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</si>
  <si>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</si>
  <si>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</si>
  <si>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</si>
  <si>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</si>
  <si>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</si>
  <si>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</si>
  <si>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</si>
  <si>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</si>
  <si>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</si>
  <si>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</si>
  <si>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</si>
  <si>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</si>
  <si>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</si>
  <si>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</si>
  <si>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</si>
  <si>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</si>
  <si>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</si>
  <si>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</si>
  <si>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</si>
  <si>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</si>
  <si>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</si>
  <si>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</si>
  <si>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</si>
  <si>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</si>
  <si>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</si>
  <si>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</si>
  <si>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</si>
  <si>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</si>
  <si>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</si>
  <si>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</si>
  <si>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</si>
  <si>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</si>
  <si>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</si>
  <si>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</si>
  <si>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</si>
  <si>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</si>
  <si>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</si>
  <si>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</si>
  <si>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</si>
  <si>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</si>
  <si>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</si>
  <si>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</si>
  <si>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</si>
  <si>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</si>
  <si>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</si>
  <si>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</si>
  <si>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</si>
  <si>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</si>
  <si>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</si>
  <si>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</si>
  <si>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</si>
  <si>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</si>
  <si>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</si>
  <si>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</si>
  <si>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</si>
  <si>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</si>
  <si>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</si>
  <si>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</si>
  <si>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</si>
  <si>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</si>
  <si>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</si>
  <si>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</si>
  <si>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</si>
  <si>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</si>
  <si>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</si>
  <si>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</si>
  <si>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</si>
  <si>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</si>
  <si>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</si>
  <si>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</si>
  <si>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</si>
  <si>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</si>
  <si>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</si>
  <si>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</si>
  <si>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</si>
  <si>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</si>
  <si>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</si>
  <si>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</si>
  <si>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</si>
  <si>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</si>
  <si>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</si>
  <si>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</si>
  <si>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</si>
  <si>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</si>
  <si>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</si>
  <si>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</si>
  <si>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</si>
  <si>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</si>
  <si>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</si>
  <si>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</si>
  <si>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</si>
  <si>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</si>
  <si>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</si>
  <si>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</si>
  <si>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</si>
  <si>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</si>
  <si>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</si>
  <si>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</si>
  <si>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</si>
  <si>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</si>
  <si>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</si>
  <si>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</si>
  <si>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</si>
  <si>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</si>
  <si>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</si>
  <si>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</si>
  <si>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</si>
  <si>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</si>
  <si>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</si>
  <si>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</si>
  <si>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</si>
  <si>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</si>
  <si>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</si>
  <si>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</si>
  <si>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</si>
  <si>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</si>
  <si>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</si>
  <si>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</si>
  <si>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</si>
  <si>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</si>
  <si>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</si>
  <si>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</si>
  <si>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</si>
  <si>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</si>
  <si>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</si>
  <si>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</si>
  <si>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</si>
  <si>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</si>
  <si>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</si>
  <si>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</si>
  <si>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</si>
  <si>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</si>
  <si>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</si>
  <si>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</si>
  <si>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</si>
  <si>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</si>
  <si>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</si>
  <si>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</si>
  <si>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</si>
  <si>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</si>
  <si>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</si>
  <si>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</si>
  <si>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</si>
  <si>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</si>
  <si>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</si>
  <si>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</si>
  <si>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</si>
  <si>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</si>
  <si>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</si>
  <si>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</si>
  <si>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</si>
  <si>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</si>
  <si>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</si>
  <si>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</si>
  <si>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</si>
  <si>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</si>
  <si>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</si>
  <si>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</si>
  <si>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</si>
  <si>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</si>
  <si>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</si>
  <si>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</si>
  <si>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</si>
  <si>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</si>
  <si>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</si>
  <si>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</si>
  <si>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</si>
  <si>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</si>
  <si>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</si>
  <si>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</si>
  <si>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</si>
  <si>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</si>
  <si>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</si>
  <si>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</si>
  <si>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</si>
  <si>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</si>
  <si>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</si>
  <si>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</si>
  <si>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</si>
  <si>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</si>
  <si>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</si>
  <si>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</si>
  <si>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</si>
  <si>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</si>
  <si>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</si>
  <si>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</si>
  <si>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</si>
  <si>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</si>
  <si>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</si>
  <si>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</si>
  <si>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</si>
  <si>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</si>
  <si>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</si>
  <si>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</si>
  <si>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</si>
  <si>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</si>
  <si>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</si>
  <si>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</si>
  <si>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</si>
  <si>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</si>
  <si>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</si>
  <si>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</si>
  <si>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</si>
  <si>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</si>
  <si>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</si>
  <si>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</si>
  <si>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</si>
  <si>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</si>
  <si>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</si>
  <si>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</si>
  <si>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</si>
  <si>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</si>
  <si>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</si>
  <si>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</si>
  <si>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</si>
  <si>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</si>
  <si>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</si>
  <si>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</si>
  <si>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</si>
  <si>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</si>
  <si>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</si>
  <si>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</si>
  <si>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</si>
  <si>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</si>
  <si>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</si>
  <si>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</si>
  <si>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</si>
  <si>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</si>
  <si>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</si>
  <si>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</si>
  <si>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</si>
  <si>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</si>
  <si>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</si>
  <si>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</si>
  <si>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</si>
  <si>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</si>
  <si>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</si>
  <si>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</si>
  <si>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</si>
  <si>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</si>
  <si>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</si>
  <si>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</si>
  <si>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</si>
  <si>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</si>
  <si>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</si>
  <si>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</si>
  <si>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</si>
  <si>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</si>
  <si>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</si>
  <si>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</si>
  <si>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</si>
  <si>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</si>
  <si>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</si>
  <si>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</si>
  <si>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</si>
  <si>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</si>
  <si>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</si>
  <si>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</si>
  <si>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</si>
  <si>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</si>
  <si>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</si>
  <si>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</si>
  <si>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</si>
  <si>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</si>
  <si>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</si>
  <si>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</si>
  <si>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</si>
  <si>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</si>
  <si>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</si>
  <si>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</si>
  <si>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</si>
  <si>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</si>
  <si>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</si>
  <si>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</si>
  <si>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</si>
  <si>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</si>
  <si>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</si>
  <si>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</si>
  <si>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</si>
  <si>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</si>
  <si>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</si>
  <si>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</si>
  <si>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</si>
  <si>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</si>
  <si>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</si>
  <si>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</si>
  <si>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</si>
  <si>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</si>
  <si>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</si>
  <si>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</si>
  <si>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</si>
  <si>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</si>
  <si>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</si>
  <si>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</si>
  <si>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</si>
  <si>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</si>
  <si>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</si>
  <si>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</si>
  <si>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</si>
  <si>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</si>
  <si>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</si>
  <si>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</si>
  <si>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</si>
  <si>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</si>
  <si>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</si>
  <si>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</si>
  <si>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</si>
  <si>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</si>
  <si>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</si>
  <si>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</si>
  <si>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</si>
  <si>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</si>
  <si>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</si>
  <si>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</si>
  <si>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</si>
  <si>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</si>
  <si>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</si>
  <si>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</si>
  <si>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</si>
  <si>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</si>
  <si>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</si>
  <si>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</si>
  <si>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</si>
  <si>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</si>
  <si>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</si>
  <si>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</si>
  <si>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</si>
  <si>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</si>
  <si>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</si>
  <si>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</si>
  <si>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</si>
  <si>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</si>
  <si>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</si>
  <si>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</si>
  <si>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</si>
  <si>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</si>
  <si>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</si>
  <si>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</si>
  <si>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</si>
  <si>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</si>
  <si>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</si>
  <si>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</si>
  <si>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</si>
  <si>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</si>
  <si>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</si>
  <si>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</si>
  <si>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</si>
  <si>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</si>
  <si>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</si>
  <si>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</si>
  <si>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</si>
  <si>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</si>
  <si>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</si>
  <si>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</si>
  <si>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</si>
  <si>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</si>
  <si>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</si>
  <si>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</si>
  <si>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</si>
  <si>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</si>
  <si>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</si>
  <si>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</si>
  <si>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</si>
  <si>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</si>
  <si>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</si>
  <si>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</si>
  <si>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</si>
  <si>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</si>
  <si>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</si>
  <si>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</si>
  <si>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</si>
  <si>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</si>
  <si>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</si>
  <si>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</si>
  <si>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</si>
  <si>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</si>
  <si>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</si>
  <si>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</si>
  <si>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</si>
  <si>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</si>
  <si>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</si>
  <si>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</si>
  <si>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</si>
  <si>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</si>
  <si>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</si>
  <si>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</si>
  <si>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</si>
  <si>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</si>
  <si>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</si>
  <si>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</si>
  <si>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</si>
  <si>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</si>
  <si>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</si>
  <si>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</si>
  <si>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</si>
  <si>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</si>
  <si>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</si>
  <si>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</si>
  <si>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</si>
  <si>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</si>
  <si>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</si>
  <si>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</si>
  <si>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</si>
  <si>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</si>
  <si>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</si>
  <si>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</si>
  <si>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</si>
  <si>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</si>
  <si>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</si>
  <si>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</si>
  <si>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</si>
  <si>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</si>
  <si>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</si>
  <si>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</si>
  <si>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</si>
  <si>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</si>
  <si>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</si>
  <si>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</si>
  <si>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</si>
  <si>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</si>
  <si>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</si>
  <si>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</si>
  <si>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</si>
  <si>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</si>
  <si>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</si>
  <si>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</si>
  <si>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</si>
  <si>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</si>
  <si>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</si>
  <si>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</si>
  <si>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</si>
  <si>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</si>
  <si>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</si>
  <si>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</si>
  <si>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</si>
  <si>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</si>
  <si>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</si>
  <si>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</si>
  <si>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</si>
  <si>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</si>
  <si>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</si>
  <si>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</si>
  <si>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</si>
  <si>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</si>
  <si>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</si>
  <si>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</si>
  <si>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</si>
  <si>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</si>
  <si>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</si>
  <si>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</si>
  <si>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</si>
  <si>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</si>
  <si>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</si>
  <si>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</si>
  <si>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</si>
  <si>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</si>
  <si>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</si>
  <si>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</si>
  <si>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</si>
  <si>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</si>
  <si>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</si>
  <si>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</si>
  <si>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</si>
  <si>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</si>
  <si>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</si>
  <si>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</si>
  <si>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</si>
  <si>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</si>
  <si>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</si>
  <si>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</si>
  <si>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</si>
  <si>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</si>
  <si>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</si>
  <si>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</si>
  <si>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</si>
  <si>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</si>
  <si>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</si>
  <si>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</si>
  <si>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</si>
  <si>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</si>
  <si>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</si>
  <si>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</si>
  <si>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</si>
  <si>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</si>
  <si>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</si>
  <si>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</si>
  <si>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</si>
  <si>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</si>
  <si>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</si>
  <si>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</si>
  <si>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</si>
  <si>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</si>
  <si>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</si>
  <si>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</si>
  <si>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</si>
  <si>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</si>
  <si>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</si>
  <si>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</si>
  <si>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</si>
  <si>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</si>
  <si>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</si>
  <si>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</si>
  <si>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</si>
  <si>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</si>
  <si>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</si>
  <si>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</si>
  <si>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</si>
  <si>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</si>
  <si>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</si>
  <si>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</si>
  <si>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</si>
  <si>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</si>
  <si>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</si>
  <si>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</si>
  <si>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</si>
  <si>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</si>
  <si>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</si>
  <si>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</si>
  <si>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</si>
  <si>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</si>
  <si>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</si>
  <si>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</si>
  <si>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</si>
  <si>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</si>
  <si>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</si>
  <si>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</si>
  <si>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</si>
  <si>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</si>
  <si>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</si>
  <si>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</si>
  <si>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</si>
  <si>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</si>
  <si>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</si>
  <si>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</si>
  <si>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</si>
  <si>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</si>
  <si>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</si>
  <si>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</si>
  <si>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</si>
  <si>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</si>
  <si>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</si>
  <si>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</si>
  <si>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</si>
  <si>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</si>
  <si>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</si>
  <si>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</si>
  <si>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</si>
  <si>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</si>
  <si>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</si>
  <si>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</si>
  <si>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</si>
  <si>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</si>
  <si>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</si>
  <si>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</si>
  <si>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</si>
  <si>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</si>
  <si>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</si>
  <si>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</si>
  <si>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</si>
  <si>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</si>
  <si>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</si>
  <si>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</si>
  <si>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</si>
  <si>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</si>
  <si>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</si>
  <si>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</si>
  <si>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</si>
  <si>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</si>
  <si>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</si>
  <si>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</si>
  <si>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</si>
  <si>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</si>
  <si>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</si>
  <si>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</si>
  <si>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</si>
  <si>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</si>
  <si>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</si>
  <si>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</si>
  <si>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</si>
  <si>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</si>
  <si>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</si>
  <si>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</si>
  <si>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</si>
  <si>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</si>
  <si>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</si>
  <si>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</si>
  <si>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</si>
  <si>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</si>
  <si>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</si>
  <si>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</si>
  <si>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</si>
  <si>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</si>
  <si>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</si>
  <si>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</si>
  <si>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</si>
  <si>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</si>
  <si>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</si>
  <si>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</si>
  <si>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</si>
  <si>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</si>
  <si>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</si>
  <si>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</si>
  <si>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</si>
  <si>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</si>
  <si>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</si>
  <si>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</si>
  <si>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</si>
  <si>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</si>
  <si>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</si>
  <si>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</si>
  <si>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</si>
  <si>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</si>
  <si>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</si>
  <si>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</si>
  <si>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</si>
  <si>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</si>
  <si>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</si>
  <si>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</si>
  <si>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</si>
  <si>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</si>
  <si>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</si>
  <si>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</si>
  <si>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</si>
  <si>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</si>
  <si>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</si>
  <si>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</si>
  <si>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</si>
  <si>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</si>
  <si>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</si>
  <si>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</si>
  <si>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</si>
  <si>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</si>
  <si>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</si>
  <si>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</si>
  <si>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</si>
  <si>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</si>
  <si>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</si>
  <si>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</si>
  <si>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</si>
  <si>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</si>
  <si>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</si>
  <si>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</si>
  <si>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</si>
  <si>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</si>
  <si>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</si>
  <si>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</si>
  <si>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</si>
  <si>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</si>
  <si>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</si>
  <si>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</si>
  <si>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</si>
  <si>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</si>
  <si>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</si>
  <si>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</si>
  <si>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</si>
  <si>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</si>
  <si>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</si>
  <si>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</si>
  <si>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</si>
  <si>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</si>
  <si>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</si>
  <si>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</si>
  <si>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</si>
  <si>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</si>
  <si>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</si>
  <si>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</si>
  <si>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</si>
  <si>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</si>
  <si>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</si>
  <si>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</si>
  <si>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</si>
  <si>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</si>
  <si>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</si>
  <si>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</si>
  <si>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</si>
  <si>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</si>
  <si>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</si>
  <si>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</si>
  <si>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</si>
  <si>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</si>
  <si>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</si>
  <si>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</si>
  <si>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</si>
  <si>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</si>
  <si>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</si>
  <si>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</si>
  <si>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</si>
  <si>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</si>
  <si>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</si>
  <si>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</si>
  <si>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</si>
  <si>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</si>
  <si>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</si>
  <si>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</si>
  <si>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</si>
  <si>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</si>
  <si>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</si>
  <si>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</si>
  <si>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</si>
  <si>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</si>
  <si>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</si>
  <si>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</si>
  <si>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</si>
  <si>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</si>
  <si>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</si>
  <si>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</si>
  <si>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</si>
  <si>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</si>
  <si>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</si>
  <si>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</si>
  <si>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</si>
  <si>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</si>
  <si>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</si>
  <si>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</si>
  <si>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</si>
  <si>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</si>
  <si>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</si>
  <si>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</si>
  <si>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</si>
  <si>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</si>
  <si>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</si>
  <si>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</si>
  <si>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</si>
  <si>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</si>
  <si>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</si>
  <si>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</si>
  <si>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</si>
  <si>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</si>
  <si>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</si>
  <si>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</si>
  <si>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</si>
  <si>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</si>
  <si>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</si>
  <si>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</si>
  <si>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</si>
  <si>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</si>
  <si>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</si>
  <si>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</si>
  <si>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</si>
  <si>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</si>
  <si>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</si>
  <si>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</si>
  <si>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</si>
  <si>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</si>
  <si>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</si>
  <si>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</si>
  <si>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</si>
  <si>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</si>
  <si>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</si>
  <si>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</si>
  <si>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</si>
  <si>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</si>
  <si>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</si>
  <si>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</si>
  <si>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</si>
  <si>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</si>
  <si>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</si>
  <si>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</si>
  <si>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</si>
  <si>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</si>
  <si>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</si>
  <si>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</si>
  <si>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</si>
  <si>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</si>
  <si>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</si>
  <si>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</si>
  <si>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</si>
  <si>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</si>
  <si>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</si>
  <si>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</si>
  <si>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</si>
  <si>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</si>
  <si>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</si>
  <si>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</si>
  <si>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</si>
  <si>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</si>
  <si>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</si>
  <si>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</si>
  <si>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</si>
  <si>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</si>
  <si>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</si>
  <si>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</si>
  <si>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</si>
  <si>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</si>
  <si>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</si>
  <si>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</si>
  <si>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</si>
  <si>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</si>
  <si>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</si>
  <si>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</si>
  <si>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</si>
  <si>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</si>
  <si>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</si>
  <si>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</si>
  <si>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</si>
  <si>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</si>
  <si>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</si>
  <si>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</si>
  <si>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</si>
  <si>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</si>
  <si>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</si>
  <si>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</si>
  <si>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</si>
  <si>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</si>
  <si>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</si>
  <si>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</si>
  <si>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</si>
  <si>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</si>
  <si>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</si>
  <si>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</si>
  <si>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</si>
  <si>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</si>
  <si>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</si>
  <si>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</si>
  <si>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</si>
  <si>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</si>
  <si>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</si>
  <si>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</si>
  <si>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</si>
  <si>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</si>
  <si>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</si>
  <si>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</si>
  <si>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</si>
  <si>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</si>
  <si>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</si>
  <si>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</si>
  <si>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</si>
  <si>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</si>
  <si>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</si>
  <si>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</si>
  <si>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</si>
  <si>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</si>
  <si>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</si>
  <si>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</si>
  <si>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</si>
  <si>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</si>
  <si>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</si>
  <si>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</si>
  <si>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</si>
  <si>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</si>
  <si>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</si>
  <si>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</si>
  <si>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</si>
  <si>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</si>
  <si>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</si>
  <si>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</si>
  <si>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</si>
  <si>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</si>
  <si>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</si>
  <si>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</si>
  <si>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</si>
  <si>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</si>
  <si>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</si>
  <si>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</si>
  <si>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</si>
  <si>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</si>
  <si>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</si>
  <si>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</si>
  <si>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</si>
  <si>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</si>
  <si>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</si>
  <si>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</si>
  <si>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</si>
  <si>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</si>
  <si>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</si>
  <si>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</si>
  <si>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</si>
  <si>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</si>
  <si>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</si>
  <si>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</si>
  <si>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</si>
  <si>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</si>
  <si>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</si>
  <si>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</si>
  <si>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</si>
  <si>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</si>
  <si>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</si>
  <si>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</si>
  <si>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</si>
  <si>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</si>
  <si>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</si>
  <si>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</si>
  <si>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</si>
  <si>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</si>
  <si>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</si>
  <si>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</si>
  <si>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</si>
  <si>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</si>
  <si>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</si>
  <si>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</si>
  <si>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</si>
  <si>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</si>
  <si>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</si>
  <si>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</si>
  <si>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</si>
  <si>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</si>
  <si>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</si>
  <si>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</si>
  <si>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</si>
  <si>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</si>
  <si>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</si>
  <si>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</si>
  <si>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</si>
  <si>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</si>
  <si>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</si>
  <si>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</si>
  <si>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</si>
  <si>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</si>
  <si>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</si>
  <si>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</si>
  <si>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</si>
  <si>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</si>
  <si>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</si>
  <si>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</si>
  <si>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</si>
  <si>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</si>
  <si>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</si>
  <si>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</si>
  <si>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</si>
  <si>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</si>
  <si>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</si>
  <si>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</si>
  <si>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</si>
  <si>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</si>
  <si>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</si>
  <si>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</si>
  <si>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</si>
  <si>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</si>
  <si>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</si>
  <si>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</si>
  <si>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</si>
  <si>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</si>
  <si>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</si>
  <si>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</si>
  <si>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</si>
  <si>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</si>
  <si>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</si>
  <si>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</si>
  <si>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</si>
  <si>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</si>
  <si>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</si>
  <si>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</si>
  <si>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</si>
  <si>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</si>
  <si>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</si>
  <si>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</si>
  <si>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</si>
  <si>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</si>
  <si>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</si>
  <si>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</si>
  <si>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</si>
  <si>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</si>
  <si>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</si>
  <si>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</si>
  <si>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</si>
  <si>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</si>
  <si>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</si>
  <si>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</si>
  <si>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</si>
  <si>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</si>
  <si>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</si>
  <si>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</si>
  <si>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</si>
  <si>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</si>
  <si>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</si>
  <si>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</si>
  <si>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</si>
  <si>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</si>
  <si>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</si>
  <si>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</si>
  <si>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</si>
  <si>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</si>
  <si>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</si>
  <si>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</si>
  <si>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</si>
  <si>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</si>
  <si>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</si>
  <si>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</si>
  <si>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</si>
  <si>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</si>
  <si>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</si>
  <si>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</si>
  <si>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</si>
  <si>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</si>
  <si>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</si>
  <si>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</si>
  <si>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</si>
  <si>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</si>
  <si>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</si>
  <si>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</si>
  <si>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</si>
  <si>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</si>
  <si>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</si>
  <si>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</si>
  <si>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</si>
  <si>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</si>
  <si>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</si>
  <si>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</si>
  <si>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</si>
  <si>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</si>
  <si>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</si>
  <si>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</si>
  <si>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</si>
  <si>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</si>
  <si>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</si>
  <si>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</si>
  <si>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</si>
  <si>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</si>
  <si>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</si>
  <si>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</si>
  <si>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</si>
  <si>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</si>
  <si>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</si>
  <si>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</si>
  <si>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</si>
  <si>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</si>
  <si>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</si>
  <si>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</si>
  <si>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</si>
  <si>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</si>
  <si>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</si>
  <si>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</si>
  <si>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</si>
  <si>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</si>
  <si>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</si>
  <si>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</si>
  <si>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</si>
  <si>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</si>
  <si>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</si>
  <si>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</si>
  <si>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</si>
  <si>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</si>
  <si>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</si>
  <si>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</si>
  <si>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</si>
  <si>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</si>
  <si>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</si>
  <si>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</si>
  <si>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</si>
  <si>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</si>
  <si>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</si>
  <si>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</si>
  <si>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</si>
  <si>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</si>
  <si>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</si>
  <si>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</si>
  <si>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</si>
  <si>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</si>
  <si>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</si>
  <si>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</si>
  <si>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</si>
  <si>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</si>
  <si>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</si>
  <si>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</si>
  <si>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</si>
  <si>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</si>
  <si>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</si>
  <si>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</si>
  <si>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</si>
  <si>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</si>
  <si>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</si>
  <si>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</si>
  <si>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</si>
  <si>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</si>
  <si>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</si>
  <si>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</si>
  <si>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</si>
  <si>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</si>
  <si>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</si>
  <si>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</si>
  <si>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</si>
  <si>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</si>
  <si>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</si>
  <si>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</si>
  <si>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</si>
  <si>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</si>
  <si>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</si>
  <si>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</si>
  <si>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</si>
  <si>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</si>
  <si>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</si>
  <si>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</si>
  <si>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</si>
  <si>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</si>
  <si>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</si>
  <si>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</si>
  <si>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</si>
  <si>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</si>
  <si>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</si>
  <si>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</si>
  <si>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</si>
  <si>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</si>
  <si>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</si>
  <si>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</si>
  <si>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</si>
  <si>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</si>
  <si>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</si>
  <si>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</si>
  <si>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</si>
  <si>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</si>
  <si>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</si>
  <si>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</si>
  <si>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</si>
  <si>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</si>
  <si>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</si>
  <si>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</si>
  <si>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</si>
  <si>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</si>
  <si>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</si>
  <si>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</si>
  <si>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</si>
  <si>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</si>
  <si>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</si>
  <si>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</si>
  <si>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</si>
  <si>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</si>
  <si>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</si>
  <si>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</si>
  <si>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</si>
  <si>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</si>
  <si>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</si>
  <si>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</si>
  <si>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</si>
  <si>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</si>
  <si>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</si>
  <si>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</si>
  <si>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</si>
  <si>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</si>
  <si>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</si>
  <si>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</si>
  <si>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</si>
  <si>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</si>
  <si>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</si>
  <si>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</si>
  <si>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</si>
  <si>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</si>
  <si>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</si>
  <si>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</si>
  <si>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</si>
  <si>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</si>
  <si>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</si>
  <si>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</si>
  <si>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</si>
  <si>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</si>
  <si>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</si>
  <si>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</si>
  <si>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</si>
  <si>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</si>
  <si>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</si>
  <si>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</si>
  <si>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</si>
  <si>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</si>
  <si>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</si>
  <si>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</si>
  <si>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</si>
  <si>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</si>
  <si>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</si>
  <si>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</si>
  <si>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</si>
  <si>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</si>
  <si>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</si>
  <si>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</si>
  <si>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</si>
  <si>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</si>
  <si>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</si>
  <si>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</si>
  <si>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</si>
  <si>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</si>
  <si>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</si>
  <si>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</si>
  <si>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</si>
  <si>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</si>
  <si>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</si>
  <si>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</si>
  <si>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</si>
  <si>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</si>
  <si>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</si>
  <si>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</si>
  <si>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</si>
  <si>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</si>
  <si>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</si>
  <si>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</si>
  <si>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</si>
  <si>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</si>
  <si>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</si>
  <si>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</si>
  <si>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</si>
  <si>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</si>
  <si>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</si>
  <si>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</si>
  <si>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</si>
  <si>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</si>
  <si>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</si>
  <si>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</si>
  <si>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</si>
  <si>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</si>
  <si>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</si>
  <si>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</si>
  <si>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</si>
  <si>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</si>
  <si>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</si>
  <si>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</si>
  <si>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</si>
  <si>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</si>
  <si>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</si>
  <si>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</si>
  <si>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</si>
  <si>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</si>
  <si>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</si>
  <si>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</si>
  <si>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</si>
  <si>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</si>
  <si>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</si>
  <si>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</si>
  <si>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</si>
  <si>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</si>
  <si>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</si>
  <si>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</si>
  <si>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</si>
  <si>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</si>
  <si>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</si>
  <si>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</si>
  <si>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</si>
  <si>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</si>
  <si>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</si>
  <si>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</si>
  <si>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</si>
  <si>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</si>
  <si>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</si>
  <si>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</si>
  <si>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</si>
  <si>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</si>
  <si>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</si>
  <si>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</si>
  <si>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</si>
  <si>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</si>
  <si>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</si>
  <si>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</si>
  <si>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</si>
  <si>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</si>
  <si>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</si>
  <si>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</si>
  <si>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</si>
  <si>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</si>
  <si>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</si>
  <si>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</si>
  <si>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</si>
  <si>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</si>
  <si>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</si>
  <si>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</si>
  <si>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</si>
  <si>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</si>
  <si>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</si>
  <si>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</si>
  <si>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</si>
  <si>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</si>
  <si>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</si>
  <si>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</si>
  <si>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</si>
  <si>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</si>
  <si>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</si>
  <si>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</si>
  <si>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</si>
  <si>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</si>
  <si>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</si>
  <si>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</si>
  <si>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</si>
  <si>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</si>
  <si>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</si>
  <si>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</si>
  <si>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</si>
  <si>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</si>
  <si>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</si>
  <si>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</si>
  <si>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</si>
  <si>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</si>
  <si>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</si>
  <si>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</si>
  <si>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</si>
  <si>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</si>
  <si>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</si>
  <si>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</si>
  <si>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</si>
  <si>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</si>
  <si>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</si>
  <si>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</si>
  <si>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</si>
  <si>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</si>
  <si>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</si>
  <si>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</si>
  <si>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</si>
  <si>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</si>
  <si>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</si>
  <si>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</si>
  <si>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</si>
  <si>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</si>
  <si>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</si>
  <si>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</si>
  <si>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</si>
  <si>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</si>
  <si>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</si>
  <si>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</si>
  <si>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</si>
  <si>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</si>
  <si>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</si>
  <si>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</si>
  <si>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</si>
  <si>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</si>
  <si>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</si>
  <si>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</si>
  <si>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</si>
  <si>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</si>
  <si>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</si>
  <si>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</si>
  <si>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</si>
  <si>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</si>
  <si>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</si>
  <si>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</si>
  <si>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</si>
  <si>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</si>
  <si>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</si>
  <si>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</si>
  <si>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</si>
  <si>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</si>
  <si>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</si>
  <si>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</si>
  <si>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</si>
  <si>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</si>
  <si>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</si>
  <si>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</si>
  <si>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</si>
  <si>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</si>
  <si>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</si>
  <si>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</si>
  <si>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</si>
  <si>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</si>
  <si>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</si>
  <si>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</si>
  <si>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</si>
  <si>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</si>
  <si>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</si>
  <si>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</si>
  <si>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</si>
  <si>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</si>
  <si>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</si>
  <si>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</si>
  <si>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</si>
  <si>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</si>
  <si>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</si>
  <si>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</si>
  <si>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</si>
  <si>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</si>
  <si>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</si>
  <si>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</si>
  <si>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</si>
  <si>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</si>
  <si>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</si>
  <si>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</si>
  <si>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</si>
  <si>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</si>
  <si>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</si>
  <si>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</si>
  <si>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</si>
  <si>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</si>
  <si>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</si>
  <si>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</si>
  <si>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</si>
  <si>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</si>
  <si>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</si>
  <si>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</si>
  <si>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</si>
  <si>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</si>
  <si>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</si>
  <si>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</si>
  <si>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</si>
  <si>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</si>
  <si>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</si>
  <si>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</si>
  <si>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</si>
  <si>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</si>
  <si>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</si>
  <si>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</si>
  <si>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</si>
  <si>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</si>
  <si>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</si>
  <si>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</si>
  <si>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</si>
  <si>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</si>
  <si>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</si>
  <si>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</si>
  <si>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</si>
  <si>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</si>
  <si>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</si>
  <si>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</si>
  <si>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</si>
  <si>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</si>
  <si>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</si>
  <si>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</si>
  <si>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</si>
  <si>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</si>
  <si>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</si>
  <si>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</si>
  <si>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</si>
  <si>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</si>
  <si>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</si>
  <si>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</si>
  <si>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</si>
  <si>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</si>
  <si>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</si>
  <si>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</si>
  <si>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</si>
  <si>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</si>
  <si>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</si>
  <si>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</si>
  <si>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</si>
  <si>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</si>
  <si>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</si>
  <si>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</si>
  <si>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</si>
  <si>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</si>
  <si>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</si>
  <si>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</si>
  <si>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</si>
  <si>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</si>
  <si>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</si>
  <si>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</si>
  <si>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</si>
  <si>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</si>
  <si>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</si>
  <si>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</si>
  <si>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</si>
  <si>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</si>
  <si>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</si>
  <si>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</si>
  <si>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</si>
  <si>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</si>
  <si>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</si>
  <si>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</si>
  <si>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</si>
  <si>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</si>
  <si>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</si>
  <si>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</si>
  <si>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</si>
  <si>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</si>
  <si>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</si>
  <si>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</si>
  <si>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</si>
  <si>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</si>
  <si>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</si>
  <si>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</si>
  <si>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</si>
  <si>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</si>
  <si>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</si>
  <si>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</si>
  <si>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</si>
  <si>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</si>
  <si>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</si>
  <si>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</si>
  <si>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</si>
  <si>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</si>
  <si>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</si>
  <si>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</si>
  <si>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</si>
  <si>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</si>
  <si>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</si>
  <si>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</si>
  <si>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</si>
  <si>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</si>
  <si>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</si>
  <si>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</si>
  <si>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</si>
  <si>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</si>
  <si>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</si>
  <si>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</si>
  <si>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</si>
  <si>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</si>
  <si>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</si>
  <si>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</si>
  <si>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</si>
  <si>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</si>
  <si>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</si>
  <si>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</si>
  <si>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</si>
  <si>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</si>
  <si>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</si>
  <si>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</si>
  <si>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</si>
  <si>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</si>
  <si>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</si>
  <si>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</si>
  <si>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</si>
  <si>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</si>
  <si>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</si>
  <si>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</si>
  <si>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</si>
  <si>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</si>
  <si>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</si>
  <si>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</si>
  <si>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</si>
  <si>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</si>
  <si>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</si>
  <si>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</si>
  <si>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</si>
  <si>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</si>
  <si>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</si>
  <si>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</si>
  <si>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</si>
  <si>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</si>
  <si>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</si>
  <si>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</si>
  <si>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</si>
  <si>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</si>
  <si>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</si>
  <si>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</si>
  <si>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</si>
  <si>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</si>
  <si>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</si>
  <si>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</si>
  <si>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</si>
  <si>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</si>
  <si>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</si>
  <si>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</si>
  <si>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</si>
  <si>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</si>
  <si>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</si>
  <si>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</si>
  <si>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</si>
  <si>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</si>
  <si>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</si>
  <si>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</si>
  <si>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</si>
  <si>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</si>
  <si>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</si>
  <si>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</si>
  <si>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</si>
  <si>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</si>
  <si>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</si>
  <si>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</si>
  <si>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</si>
  <si>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</si>
  <si>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</si>
  <si>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</si>
  <si>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</si>
  <si>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</si>
  <si>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</si>
  <si>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</si>
  <si>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</si>
  <si>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</si>
  <si>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</si>
  <si>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</si>
  <si>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</si>
  <si>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</si>
  <si>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</si>
  <si>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</si>
  <si>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</si>
  <si>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</si>
  <si>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</si>
  <si>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</si>
  <si>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</si>
  <si>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</si>
  <si>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</si>
  <si>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</si>
  <si>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</si>
  <si>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</si>
  <si>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</si>
  <si>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</si>
  <si>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</si>
  <si>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</si>
  <si>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</si>
  <si>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</si>
  <si>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</si>
  <si>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</si>
  <si>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</si>
  <si>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</si>
  <si>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</si>
  <si>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</si>
  <si>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</si>
  <si>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</si>
  <si>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</si>
  <si>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</si>
  <si>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</si>
  <si>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</si>
  <si>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</si>
  <si>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</si>
  <si>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</si>
  <si>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</si>
  <si>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</si>
  <si>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</si>
  <si>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</si>
  <si>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</si>
  <si>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</si>
  <si>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</si>
  <si>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</si>
  <si>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</si>
  <si>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</si>
  <si>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</si>
  <si>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</si>
  <si>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</si>
  <si>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</si>
  <si>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</si>
  <si>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</si>
  <si>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</si>
  <si>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</si>
  <si>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</si>
  <si>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</si>
  <si>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</si>
  <si>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</si>
  <si>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</si>
  <si>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</si>
  <si>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</si>
  <si>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</si>
  <si>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</si>
  <si>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</si>
  <si>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</si>
  <si>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</si>
  <si>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</si>
  <si>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</si>
  <si>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</si>
  <si>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</si>
  <si>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</si>
  <si>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</si>
  <si>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</si>
  <si>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</si>
  <si>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</si>
  <si>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</si>
  <si>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</si>
  <si>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</si>
  <si>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</si>
  <si>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</si>
  <si>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</si>
  <si>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</si>
  <si>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</si>
  <si>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</si>
  <si>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</si>
  <si>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</si>
  <si>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</si>
  <si>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</si>
  <si>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</si>
  <si>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</si>
  <si>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</si>
  <si>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</si>
  <si>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</si>
  <si>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</si>
  <si>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</si>
  <si>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</si>
  <si>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</si>
  <si>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</si>
  <si>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</si>
  <si>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</si>
  <si>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</si>
  <si>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</si>
  <si>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</si>
  <si>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</si>
  <si>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</si>
  <si>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</si>
  <si>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</si>
  <si>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</si>
  <si>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</si>
  <si>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</si>
  <si>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</si>
  <si>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</si>
  <si>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</si>
  <si>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</si>
  <si>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</si>
  <si>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</si>
  <si>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</si>
  <si>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</si>
  <si>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</si>
  <si>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</si>
  <si>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</si>
  <si>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</si>
  <si>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</si>
  <si>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</si>
  <si>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</si>
  <si>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</si>
  <si>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</si>
  <si>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</si>
  <si>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</si>
  <si>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</si>
  <si>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</si>
  <si>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</si>
  <si>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</si>
  <si>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</si>
  <si>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</si>
  <si>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</si>
  <si>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</si>
  <si>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</si>
  <si>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</si>
  <si>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</si>
  <si>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</si>
  <si>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</si>
  <si>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</si>
  <si>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</si>
  <si>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</si>
  <si>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</si>
  <si>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</si>
  <si>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</si>
  <si>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</si>
  <si>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</si>
  <si>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</si>
  <si>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</si>
  <si>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</si>
  <si>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</si>
  <si>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</si>
  <si>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</si>
  <si>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</si>
  <si>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</si>
  <si>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</si>
  <si>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</si>
  <si>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</si>
  <si>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</si>
  <si>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</si>
  <si>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</si>
  <si>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</si>
  <si>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</si>
  <si>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</si>
  <si>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</si>
  <si>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</si>
  <si>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</si>
  <si>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</si>
  <si>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</si>
  <si>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</si>
  <si>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</si>
  <si>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</si>
  <si>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</si>
  <si>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</si>
  <si>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</si>
  <si>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</si>
  <si>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</si>
  <si>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</si>
  <si>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</si>
  <si>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</si>
  <si>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</si>
  <si>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</si>
  <si>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</si>
  <si>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</si>
  <si>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</si>
  <si>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</si>
  <si>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</si>
  <si>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</si>
  <si>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</si>
  <si>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</si>
  <si>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</si>
  <si>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</si>
  <si>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</si>
  <si>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</si>
  <si>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</si>
  <si>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</si>
  <si>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</si>
  <si>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</si>
  <si>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</si>
  <si>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</si>
  <si>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</si>
  <si>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</si>
  <si>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</si>
  <si>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</si>
  <si>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</si>
  <si>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</si>
  <si>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</si>
  <si>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</si>
  <si>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</si>
  <si>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</si>
  <si>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</si>
  <si>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</si>
  <si>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</si>
  <si>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</si>
  <si>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</si>
  <si>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</si>
  <si>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</si>
  <si>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</si>
  <si>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</si>
  <si>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</si>
  <si>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</si>
  <si>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</si>
  <si>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</si>
  <si>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</si>
  <si>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</si>
  <si>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</si>
  <si>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</si>
  <si>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</si>
  <si>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</si>
  <si>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</si>
  <si>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</si>
  <si>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</si>
  <si>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</si>
  <si>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</si>
  <si>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</si>
  <si>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</si>
  <si>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</si>
  <si>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</si>
  <si>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</si>
  <si>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</si>
  <si>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</si>
  <si>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</si>
  <si>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</si>
  <si>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</si>
  <si>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</si>
  <si>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</si>
  <si>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</si>
  <si>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</si>
  <si>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</si>
  <si>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</si>
  <si>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</si>
  <si>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</si>
  <si>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</si>
  <si>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</si>
  <si>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</si>
  <si>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</si>
  <si>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</si>
  <si>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</si>
  <si>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</si>
  <si>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</si>
  <si>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</si>
  <si>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</si>
  <si>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</si>
  <si>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</si>
  <si>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</si>
  <si>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</si>
  <si>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</si>
  <si>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</si>
  <si>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</si>
  <si>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</si>
  <si>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</si>
  <si>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</si>
  <si>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</si>
  <si>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</si>
  <si>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</si>
  <si>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</si>
  <si>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</si>
  <si>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</si>
  <si>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</si>
  <si>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</si>
  <si>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</si>
  <si>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</si>
  <si>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</si>
  <si>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</si>
  <si>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</si>
  <si>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</si>
  <si>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</si>
  <si>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</si>
  <si>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</si>
  <si>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</si>
  <si>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</si>
  <si>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</si>
  <si>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</si>
  <si>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</si>
  <si>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</si>
  <si>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</si>
  <si>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</si>
  <si>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</si>
  <si>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</si>
  <si>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</si>
  <si>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</si>
  <si>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</si>
  <si>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</si>
  <si>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</si>
  <si>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</si>
  <si>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</si>
  <si>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</si>
  <si>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</si>
  <si>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</si>
  <si>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</si>
  <si>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</si>
  <si>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</si>
  <si>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</si>
  <si>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</si>
  <si>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</si>
  <si>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</si>
  <si>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</si>
  <si>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</si>
  <si>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</si>
  <si>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</si>
  <si>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</si>
  <si>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</si>
  <si>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</si>
  <si>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</si>
  <si>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</si>
  <si>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</si>
  <si>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</si>
  <si>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</si>
  <si>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</si>
  <si>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</si>
  <si>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</si>
  <si>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</si>
  <si>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</si>
  <si>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</si>
  <si>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</si>
  <si>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</si>
  <si>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</si>
  <si>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</si>
  <si>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</si>
  <si>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</si>
  <si>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</si>
  <si>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</si>
  <si>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</si>
  <si>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</si>
  <si>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</si>
  <si>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</si>
  <si>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</si>
  <si>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</si>
  <si>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</si>
  <si>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</si>
  <si>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</si>
  <si>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</si>
  <si>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</si>
  <si>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</si>
  <si>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</si>
  <si>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</si>
  <si>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</si>
  <si>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</si>
  <si>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</si>
  <si>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</si>
  <si>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</si>
  <si>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</si>
  <si>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</si>
  <si>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</si>
  <si>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</si>
  <si>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</si>
  <si>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</si>
  <si>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</si>
  <si>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</si>
  <si>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</si>
  <si>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</si>
  <si>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</si>
  <si>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</si>
  <si>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</si>
  <si>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</si>
  <si>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</si>
  <si>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</si>
  <si>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</si>
  <si>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</si>
  <si>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</si>
  <si>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</si>
  <si>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</si>
  <si>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</si>
  <si>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</si>
  <si>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</si>
  <si>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</si>
  <si>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</si>
  <si>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</si>
  <si>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</si>
  <si>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</si>
  <si>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</si>
  <si>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</si>
  <si>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</si>
  <si>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</si>
  <si>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</si>
  <si>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</si>
  <si>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</si>
  <si>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</si>
  <si>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</si>
  <si>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</si>
  <si>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</si>
  <si>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</si>
  <si>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</si>
  <si>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</si>
  <si>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</si>
  <si>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</si>
  <si>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</si>
  <si>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</si>
  <si>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</si>
  <si>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</si>
  <si>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</si>
  <si>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</si>
  <si>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</si>
  <si>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</si>
  <si>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</si>
  <si>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</si>
  <si>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</si>
  <si>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</si>
  <si>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</si>
  <si>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</si>
  <si>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</si>
  <si>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</si>
  <si>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</si>
  <si>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</si>
  <si>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</si>
  <si>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</si>
  <si>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</si>
  <si>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</si>
  <si>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</si>
  <si>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</si>
  <si>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</si>
  <si>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</si>
  <si>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</si>
  <si>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</si>
  <si>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</si>
  <si>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</si>
  <si>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</si>
  <si>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</si>
  <si>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</si>
  <si>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</si>
  <si>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</si>
  <si>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</si>
  <si>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</si>
  <si>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</si>
  <si>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</si>
  <si>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</si>
  <si>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</si>
  <si>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</si>
  <si>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</si>
  <si>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</si>
  <si>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</si>
  <si>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</si>
  <si>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</si>
  <si>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</si>
  <si>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</si>
  <si>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</si>
  <si>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</si>
  <si>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</si>
  <si>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</si>
  <si>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</si>
  <si>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</si>
  <si>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</si>
  <si>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</si>
  <si>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</si>
  <si>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</si>
  <si>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</si>
  <si>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</si>
  <si>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</si>
  <si>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</si>
  <si>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</si>
  <si>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</si>
  <si>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</si>
  <si>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</si>
  <si>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</si>
  <si>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</si>
  <si>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</si>
  <si>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</si>
  <si>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</si>
  <si>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</si>
  <si>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</si>
  <si>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</si>
  <si>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</si>
  <si>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</si>
  <si>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</si>
  <si>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</si>
  <si>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</si>
  <si>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</si>
  <si>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</si>
  <si>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</si>
  <si>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</si>
  <si>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</si>
  <si>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</si>
  <si>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</si>
  <si>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</si>
  <si>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</si>
  <si>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</si>
  <si>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</si>
  <si>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</si>
  <si>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</si>
  <si>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</si>
  <si>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</si>
  <si>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</si>
  <si>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</si>
  <si>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</si>
  <si>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</si>
  <si>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</si>
  <si>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</si>
  <si>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</si>
  <si>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</si>
  <si>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</si>
  <si>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</si>
  <si>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</si>
  <si>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</si>
  <si>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</si>
  <si>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</si>
  <si>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</si>
  <si>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</si>
  <si>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</si>
  <si>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</si>
  <si>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</si>
  <si>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</si>
  <si>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</si>
  <si>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</si>
  <si>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</si>
  <si>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</si>
  <si>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</si>
  <si>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</si>
  <si>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</si>
  <si>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</si>
  <si>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</si>
  <si>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</si>
  <si>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</si>
  <si>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</si>
  <si>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</si>
  <si>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</si>
  <si>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</si>
  <si>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</si>
  <si>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</si>
  <si>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</si>
  <si>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</si>
  <si>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</si>
  <si>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</si>
  <si>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</si>
  <si>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</si>
  <si>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</si>
  <si>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</si>
  <si>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</si>
  <si>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</si>
  <si>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</si>
  <si>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</si>
  <si>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</si>
  <si>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</si>
  <si>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</si>
  <si>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</si>
  <si>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</si>
  <si>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</si>
  <si>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</si>
  <si>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</si>
  <si>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</si>
  <si>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</si>
  <si>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</si>
  <si>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</si>
  <si>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</si>
  <si>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</si>
  <si>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</si>
  <si>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</si>
  <si>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</si>
  <si>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</si>
  <si>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</si>
  <si>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</si>
  <si>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</si>
  <si>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</si>
  <si>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</si>
  <si>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</si>
  <si>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</si>
  <si>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</si>
  <si>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</si>
  <si>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</si>
  <si>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</si>
  <si>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</si>
  <si>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</si>
  <si>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</si>
  <si>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</si>
  <si>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</si>
  <si>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</si>
  <si>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</si>
  <si>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</si>
  <si>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</si>
  <si>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</si>
  <si>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</si>
  <si>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</si>
  <si>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</si>
  <si>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</si>
  <si>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</si>
  <si>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</si>
  <si>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</si>
  <si>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</si>
  <si>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</si>
  <si>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</si>
  <si>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</si>
  <si>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</si>
  <si>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</si>
  <si>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</si>
  <si>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</si>
  <si>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</si>
  <si>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</si>
  <si>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</si>
  <si>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</si>
  <si>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</si>
  <si>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</si>
  <si>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</si>
  <si>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</si>
  <si>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</si>
  <si>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</si>
  <si>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</si>
  <si>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</si>
  <si>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</si>
  <si>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</si>
  <si>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</si>
  <si>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</si>
  <si>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</si>
  <si>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</si>
  <si>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</si>
  <si>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</si>
  <si>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</si>
  <si>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</si>
  <si>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</si>
  <si>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</si>
  <si>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</si>
  <si>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</si>
  <si>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</si>
  <si>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</si>
  <si>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</si>
  <si>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</si>
  <si>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</si>
  <si>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</si>
  <si>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</si>
  <si>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</si>
  <si>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</si>
  <si>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</si>
  <si>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</si>
  <si>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</si>
  <si>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</si>
  <si>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</si>
  <si>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</si>
  <si>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</si>
  <si>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</si>
  <si>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</si>
  <si>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</si>
  <si>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</si>
  <si>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</si>
  <si>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</si>
  <si>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</si>
  <si>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</si>
  <si>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</si>
  <si>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</si>
  <si>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</si>
  <si>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</si>
  <si>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</si>
  <si>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</si>
  <si>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</si>
  <si>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</si>
  <si>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</si>
  <si>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</si>
  <si>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</si>
  <si>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</si>
  <si>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</si>
  <si>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</si>
  <si>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</si>
  <si>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</si>
  <si>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</si>
  <si>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</si>
  <si>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</si>
  <si>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</si>
  <si>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</si>
  <si>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</si>
  <si>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</si>
  <si>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</si>
  <si>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</si>
  <si>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</si>
  <si>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</si>
  <si>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</si>
  <si>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</si>
  <si>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</si>
  <si>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</si>
  <si>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</si>
  <si>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</si>
  <si>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</si>
  <si>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</si>
  <si>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</si>
  <si>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</si>
  <si>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</si>
  <si>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</si>
  <si>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</si>
  <si>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</si>
  <si>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</si>
  <si>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</si>
  <si>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</si>
  <si>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</si>
  <si>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</si>
  <si>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</si>
  <si>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</si>
  <si>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</si>
  <si>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</si>
  <si>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</si>
  <si>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</si>
  <si>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</si>
  <si>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</si>
  <si>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</si>
  <si>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</si>
  <si>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</si>
  <si>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</si>
  <si>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</si>
  <si>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</si>
  <si>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</si>
  <si>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</si>
  <si>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</si>
  <si>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</si>
  <si>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</si>
  <si>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</si>
  <si>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</si>
  <si>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</si>
  <si>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</si>
  <si>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</si>
  <si>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</si>
  <si>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</si>
  <si>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</si>
  <si>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</si>
  <si>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</si>
  <si>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</si>
  <si>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</si>
  <si>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</si>
  <si>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</si>
  <si>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</si>
  <si>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</si>
  <si>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</si>
  <si>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</si>
  <si>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</si>
  <si>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</si>
  <si>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</si>
  <si>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</si>
  <si>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</si>
  <si>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</si>
  <si>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</si>
  <si>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</si>
  <si>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</si>
  <si>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</si>
  <si>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</si>
  <si>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</si>
  <si>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</si>
  <si>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</si>
  <si>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</si>
  <si>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</si>
  <si>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</si>
  <si>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</si>
  <si>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</si>
  <si>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</si>
  <si>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</si>
  <si>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</si>
  <si>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</si>
  <si>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</si>
  <si>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</si>
  <si>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</si>
  <si>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</si>
  <si>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</si>
  <si>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</si>
  <si>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</si>
  <si>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</si>
  <si>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</si>
  <si>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</si>
  <si>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</si>
  <si>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</si>
  <si>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</si>
  <si>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</si>
  <si>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</si>
  <si>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</si>
  <si>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</si>
  <si>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</si>
  <si>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</si>
  <si>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</si>
  <si>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</si>
  <si>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</si>
  <si>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</si>
  <si>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</si>
  <si>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</si>
  <si>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</si>
  <si>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</si>
  <si>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</si>
  <si>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</si>
  <si>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</si>
  <si>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</si>
  <si>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</si>
  <si>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</si>
  <si>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</si>
  <si>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</si>
  <si>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</si>
  <si>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</si>
  <si>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</si>
  <si>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</si>
  <si>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</si>
  <si>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</si>
  <si>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</si>
  <si>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</si>
  <si>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</si>
  <si>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</si>
  <si>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</si>
  <si>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</si>
  <si>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</si>
  <si>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</si>
  <si>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</si>
  <si>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</si>
  <si>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</si>
  <si>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</si>
  <si>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</si>
  <si>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</si>
  <si>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</si>
  <si>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</si>
  <si>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</si>
  <si>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</si>
  <si>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</si>
  <si>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</si>
  <si>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</si>
  <si>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</si>
  <si>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</si>
  <si>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</si>
  <si>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</si>
  <si>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</si>
  <si>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</si>
  <si>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</si>
  <si>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</si>
  <si>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</si>
  <si>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</si>
  <si>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</si>
  <si>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</si>
  <si>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</si>
  <si>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</si>
  <si>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</si>
  <si>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</si>
  <si>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</si>
  <si>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</si>
  <si>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</si>
  <si>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</si>
  <si>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</si>
  <si>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</si>
  <si>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</si>
  <si>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</si>
  <si>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</si>
  <si>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</si>
  <si>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</si>
  <si>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</si>
  <si>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</si>
  <si>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</si>
  <si>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</si>
  <si>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</si>
  <si>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</si>
  <si>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</si>
  <si>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</si>
  <si>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</si>
  <si>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</si>
  <si>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</si>
  <si>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</si>
  <si>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</si>
  <si>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</si>
  <si>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</si>
  <si>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</si>
  <si>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</si>
  <si>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</si>
  <si>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</si>
  <si>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</si>
  <si>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</si>
  <si>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</si>
  <si>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</si>
  <si>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</si>
  <si>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</si>
  <si>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</si>
  <si>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</si>
  <si>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</si>
  <si>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</si>
  <si>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</si>
  <si>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</si>
  <si>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</si>
  <si>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</si>
  <si>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</si>
  <si>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</si>
  <si>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</si>
  <si>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</si>
  <si>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</si>
  <si>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</si>
  <si>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</si>
  <si>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</si>
  <si>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</si>
  <si>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</si>
  <si>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</si>
  <si>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</si>
  <si>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</si>
  <si>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</si>
  <si>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</si>
  <si>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</si>
  <si>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</si>
  <si>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</si>
  <si>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</si>
  <si>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</si>
  <si>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</si>
  <si>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</si>
  <si>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</si>
  <si>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</si>
  <si>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</si>
  <si>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</si>
  <si>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</si>
  <si>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</si>
  <si>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</si>
  <si>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</si>
  <si>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</si>
  <si>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</si>
  <si>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</si>
  <si>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</si>
  <si>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</si>
  <si>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</si>
  <si>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</si>
  <si>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</si>
  <si>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</si>
  <si>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</si>
  <si>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</si>
  <si>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</si>
  <si>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</si>
  <si>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</si>
  <si>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</si>
  <si>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</si>
  <si>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</si>
  <si>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</si>
  <si>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</si>
  <si>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</si>
  <si>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</si>
  <si>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</si>
  <si>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</si>
  <si>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</si>
  <si>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</si>
  <si>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</si>
  <si>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</si>
  <si>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</si>
  <si>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</si>
  <si>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</si>
  <si>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</si>
  <si>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</si>
  <si>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</si>
  <si>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</si>
  <si>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</si>
  <si>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</si>
  <si>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</si>
  <si>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</si>
  <si>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</si>
  <si>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</si>
  <si>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</si>
  <si>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</si>
  <si>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</si>
  <si>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</si>
  <si>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</si>
  <si>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</si>
  <si>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</si>
  <si>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</si>
  <si>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</si>
  <si>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</si>
  <si>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</si>
  <si>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</si>
  <si>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</si>
  <si>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</si>
  <si>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</si>
  <si>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</si>
  <si>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</si>
  <si>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</si>
  <si>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</si>
  <si>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</si>
  <si>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</si>
  <si>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</si>
  <si>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</si>
  <si>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</si>
  <si>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</si>
  <si>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</si>
  <si>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</si>
  <si>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</si>
  <si>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</si>
  <si>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</si>
  <si>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</si>
  <si>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</si>
  <si>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</si>
  <si>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</si>
  <si>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</si>
  <si>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</si>
  <si>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</si>
  <si>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</si>
  <si>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</si>
  <si>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</si>
  <si>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</si>
  <si>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</si>
  <si>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</si>
  <si>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</si>
  <si>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</si>
  <si>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</si>
  <si>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</si>
  <si>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</si>
  <si>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</si>
  <si>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</si>
  <si>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</si>
  <si>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</si>
  <si>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</si>
  <si>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</si>
  <si>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</si>
  <si>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</si>
  <si>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</si>
  <si>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</si>
  <si>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</si>
  <si>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</si>
  <si>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</si>
  <si>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</si>
  <si>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</si>
  <si>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</si>
  <si>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</si>
  <si>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</si>
  <si>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</si>
  <si>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</si>
  <si>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</si>
  <si>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</si>
  <si>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</si>
  <si>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</si>
  <si>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</si>
  <si>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</si>
  <si>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</si>
  <si>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</si>
  <si>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</si>
  <si>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</si>
  <si>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</si>
  <si>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</si>
  <si>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</si>
  <si>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</si>
  <si>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</si>
  <si>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</si>
  <si>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</si>
  <si>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</si>
  <si>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</si>
  <si>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</si>
  <si>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</si>
  <si>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</si>
  <si>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</si>
  <si>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</si>
  <si>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</si>
  <si>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</si>
  <si>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</si>
  <si>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</si>
  <si>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</si>
  <si>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</si>
  <si>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</si>
  <si>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</si>
  <si>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</si>
  <si>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</si>
  <si>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</si>
  <si>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</si>
  <si>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</si>
  <si>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</si>
  <si>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</si>
  <si>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</si>
  <si>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</si>
  <si>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</si>
  <si>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</si>
  <si>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</si>
  <si>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</si>
  <si>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</si>
  <si>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</si>
  <si>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</si>
  <si>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</si>
  <si>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</si>
  <si>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</si>
  <si>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</si>
  <si>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</si>
  <si>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</si>
  <si>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</si>
  <si>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</si>
  <si>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</si>
  <si>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</si>
  <si>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</si>
  <si>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</si>
  <si>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</si>
  <si>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</si>
  <si>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</si>
  <si>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</si>
  <si>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</si>
  <si>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</si>
  <si>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</si>
  <si>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</si>
  <si>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</si>
  <si>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</si>
  <si>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</si>
  <si>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</si>
  <si>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</si>
  <si>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</si>
  <si>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</si>
  <si>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</si>
  <si>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</si>
  <si>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</si>
  <si>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</si>
  <si>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</si>
  <si>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</si>
  <si>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</si>
  <si>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</si>
  <si>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</si>
  <si>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</si>
  <si>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</si>
  <si>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</si>
  <si>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</si>
  <si>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</si>
  <si>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</si>
  <si>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</si>
  <si>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</si>
  <si>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</si>
  <si>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</si>
  <si>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</si>
  <si>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</si>
  <si>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</si>
  <si>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</si>
  <si>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</si>
  <si>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</si>
  <si>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</si>
  <si>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</si>
  <si>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</si>
  <si>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</si>
  <si>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</si>
  <si>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</si>
  <si>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</si>
  <si>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</si>
  <si>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</si>
  <si>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</si>
  <si>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</si>
  <si>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</si>
  <si>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</si>
  <si>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</si>
  <si>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</si>
  <si>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</si>
  <si>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</si>
  <si>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</si>
  <si>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</si>
  <si>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</si>
  <si>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</si>
  <si>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</si>
  <si>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</si>
  <si>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</si>
  <si>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</si>
  <si>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</si>
  <si>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</si>
  <si>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</si>
  <si>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</si>
  <si>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</si>
  <si>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</si>
  <si>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</si>
  <si>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</si>
  <si>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</si>
  <si>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</si>
  <si>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</si>
  <si>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</si>
  <si>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</si>
  <si>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</si>
  <si>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</si>
  <si>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</si>
  <si>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</si>
  <si>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</si>
  <si>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</si>
  <si>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</si>
  <si>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</si>
  <si>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</si>
  <si>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</si>
  <si>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</si>
  <si>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</si>
  <si>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</si>
  <si>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</si>
  <si>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</si>
  <si>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</si>
  <si>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</si>
  <si>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</si>
  <si>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</si>
  <si>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</si>
  <si>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</si>
  <si>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</si>
  <si>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</si>
  <si>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</si>
  <si>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</si>
  <si>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</si>
  <si>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</si>
  <si>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</si>
  <si>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</si>
  <si>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</si>
  <si>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</si>
  <si>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</si>
  <si>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</si>
  <si>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</si>
  <si>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</si>
  <si>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</si>
  <si>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</si>
  <si>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</si>
  <si>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</si>
  <si>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</si>
  <si>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</si>
  <si>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</si>
  <si>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</si>
  <si>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</si>
  <si>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</si>
  <si>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</si>
  <si>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</si>
  <si>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</si>
  <si>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</si>
  <si>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</si>
  <si>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</si>
  <si>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</si>
  <si>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</si>
  <si>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</si>
  <si>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</si>
  <si>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</si>
  <si>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</si>
  <si>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</si>
  <si>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</si>
  <si>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</si>
  <si>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</si>
  <si>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</si>
  <si>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</si>
  <si>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</si>
  <si>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</si>
  <si>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</si>
  <si>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</si>
  <si>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</si>
  <si>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</si>
  <si>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</si>
  <si>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</si>
  <si>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</si>
  <si>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</si>
  <si>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</si>
  <si>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</si>
  <si>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</si>
  <si>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</si>
  <si>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</si>
  <si>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</si>
  <si>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</si>
  <si>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</si>
  <si>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</si>
  <si>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</si>
  <si>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</si>
  <si>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</si>
  <si>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</si>
  <si>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</si>
  <si>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</si>
  <si>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</si>
  <si>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</si>
  <si>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</si>
  <si>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</si>
  <si>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</si>
  <si>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</si>
  <si>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</si>
  <si>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</si>
  <si>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</si>
  <si>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</si>
  <si>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</si>
  <si>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</si>
  <si>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</si>
  <si>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</si>
  <si>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</si>
  <si>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</si>
  <si>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</si>
  <si>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</si>
  <si>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</si>
  <si>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</si>
  <si>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</si>
  <si>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</si>
  <si>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</si>
  <si>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</si>
  <si>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</si>
  <si>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</si>
  <si>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</si>
  <si>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</si>
  <si>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</si>
  <si>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</si>
  <si>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</si>
  <si>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</si>
  <si>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</si>
  <si>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</si>
  <si>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</si>
  <si>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</si>
  <si>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</si>
  <si>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</si>
  <si>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</si>
  <si>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</si>
  <si>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</si>
  <si>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</si>
  <si>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</si>
  <si>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</si>
  <si>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</si>
  <si>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</si>
  <si>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</si>
  <si>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</si>
  <si>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</si>
  <si>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</si>
  <si>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</si>
  <si>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</si>
  <si>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</si>
  <si>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</si>
  <si>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</si>
  <si>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</si>
  <si>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</si>
  <si>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</si>
  <si>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</si>
  <si>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</si>
  <si>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</si>
  <si>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</si>
  <si>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</si>
  <si>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</si>
  <si>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</si>
  <si>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</si>
  <si>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</si>
  <si>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</si>
  <si>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</si>
  <si>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</si>
  <si>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</si>
  <si>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</si>
  <si>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</si>
  <si>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</si>
  <si>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</si>
  <si>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</si>
  <si>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</si>
  <si>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</si>
  <si>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</si>
  <si>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</si>
  <si>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</si>
  <si>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</si>
  <si>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</si>
  <si>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</si>
  <si>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</si>
  <si>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</si>
  <si>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</si>
  <si>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</si>
  <si>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</si>
  <si>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</si>
  <si>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</si>
  <si>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</si>
  <si>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</si>
  <si>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</si>
  <si>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</si>
  <si>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</si>
  <si>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</si>
  <si>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</si>
  <si>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</si>
  <si>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</si>
  <si>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</si>
  <si>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</si>
  <si>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</si>
  <si>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</si>
  <si>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</si>
  <si>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</si>
  <si>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</si>
  <si>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</si>
  <si>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</si>
  <si>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</si>
  <si>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</si>
  <si>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</si>
  <si>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</si>
  <si>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</si>
  <si>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</si>
  <si>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</si>
  <si>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</si>
  <si>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</si>
  <si>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</si>
  <si>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</si>
  <si>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</si>
  <si>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</si>
  <si>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</si>
  <si>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</si>
  <si>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</si>
  <si>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</si>
  <si>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</si>
  <si>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</si>
  <si>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</si>
  <si>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</si>
  <si>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</si>
  <si>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</si>
  <si>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</si>
  <si>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</si>
  <si>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</si>
  <si>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</si>
  <si>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</si>
  <si>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</si>
  <si>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</si>
  <si>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</si>
  <si>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</si>
  <si>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</si>
  <si>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</si>
  <si>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</si>
  <si>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</si>
  <si>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</si>
  <si>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</si>
  <si>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</si>
  <si>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</si>
  <si>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</si>
  <si>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</si>
  <si>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</si>
  <si>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</si>
  <si>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</si>
  <si>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</si>
  <si>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</si>
  <si>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</si>
  <si>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</si>
  <si>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</si>
  <si>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</si>
  <si>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</si>
  <si>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</si>
  <si>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</si>
  <si>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</si>
  <si>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</si>
  <si>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</si>
  <si>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</si>
  <si>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</si>
  <si>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</si>
  <si>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</si>
  <si>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</si>
  <si>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</si>
  <si>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</si>
  <si>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</si>
  <si>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</si>
  <si>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</si>
  <si>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</si>
  <si>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</si>
  <si>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</si>
  <si>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</si>
  <si>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</si>
  <si>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</si>
  <si>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</si>
  <si>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</si>
  <si>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</si>
  <si>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</si>
  <si>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</si>
  <si>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</si>
  <si>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</si>
  <si>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</si>
  <si>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</si>
  <si>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</si>
  <si>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</si>
  <si>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</si>
  <si>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</si>
  <si>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</si>
  <si>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</si>
  <si>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</si>
  <si>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</si>
  <si>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</si>
  <si>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</si>
  <si>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</si>
  <si>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</si>
  <si>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</si>
  <si>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</si>
  <si>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</si>
  <si>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</si>
  <si>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</si>
  <si>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</si>
  <si>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</si>
  <si>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</si>
  <si>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</si>
  <si>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</si>
  <si>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</si>
  <si>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</si>
  <si>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</si>
  <si>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</si>
  <si>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</si>
  <si>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</si>
  <si>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</si>
  <si>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</si>
  <si>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</si>
  <si>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</si>
  <si>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</si>
  <si>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</si>
  <si>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</si>
  <si>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</si>
  <si>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</si>
  <si>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</si>
  <si>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</si>
  <si>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</si>
  <si>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</si>
  <si>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</si>
  <si>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</si>
  <si>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</si>
  <si>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</si>
  <si>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</si>
  <si>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</si>
  <si>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</si>
  <si>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</si>
  <si>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</si>
  <si>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</si>
  <si>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</si>
  <si>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</si>
  <si>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</si>
  <si>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</si>
  <si>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</si>
  <si>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</si>
  <si>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</si>
  <si>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</si>
  <si>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</si>
  <si>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</si>
  <si>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</si>
  <si>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</si>
  <si>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</si>
  <si>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</si>
  <si>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</si>
  <si>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</si>
  <si>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</si>
  <si>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</si>
  <si>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</si>
  <si>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</si>
  <si>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</si>
  <si>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</si>
  <si>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</si>
  <si>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</si>
  <si>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</si>
  <si>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</si>
  <si>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</si>
  <si>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</si>
  <si>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</si>
  <si>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</si>
  <si>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</si>
  <si>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</si>
  <si>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</si>
  <si>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</si>
  <si>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</si>
  <si>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</si>
  <si>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</si>
  <si>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</si>
  <si>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</si>
  <si>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</si>
  <si>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</si>
  <si>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</si>
  <si>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</si>
  <si>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</si>
  <si>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</si>
  <si>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</si>
  <si>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</si>
  <si>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</si>
  <si>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</si>
  <si>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</si>
  <si>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</si>
  <si>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</si>
  <si>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</si>
  <si>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</si>
  <si>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</si>
  <si>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</si>
  <si>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</si>
  <si>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</si>
  <si>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</si>
  <si>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</si>
  <si>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</si>
  <si>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</si>
  <si>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</si>
  <si>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</si>
  <si>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</si>
  <si>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</si>
  <si>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</si>
  <si>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</si>
  <si>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</si>
  <si>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</si>
  <si>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</si>
  <si>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</si>
  <si>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</si>
  <si>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</si>
  <si>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</si>
  <si>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</si>
  <si>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</si>
  <si>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</si>
  <si>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</si>
  <si>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</si>
  <si>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</si>
  <si>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</si>
  <si>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</si>
  <si>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</si>
  <si>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</si>
  <si>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</si>
  <si>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</si>
  <si>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</si>
  <si>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</si>
  <si>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</si>
  <si>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</si>
  <si>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</si>
  <si>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</si>
  <si>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</si>
  <si>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</si>
  <si>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</si>
  <si>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</si>
  <si>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</si>
  <si>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</si>
  <si>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</si>
  <si>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</si>
  <si>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</si>
  <si>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</si>
  <si>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</si>
  <si>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</si>
  <si>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</si>
  <si>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</si>
  <si>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</si>
  <si>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</si>
  <si>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</si>
  <si>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</si>
  <si>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</si>
  <si>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</si>
  <si>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</si>
  <si>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</si>
  <si>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</si>
  <si>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</si>
  <si>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</si>
  <si>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</si>
  <si>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</si>
  <si>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</si>
  <si>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</si>
  <si>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</si>
  <si>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</si>
  <si>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</si>
  <si>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</si>
  <si>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</si>
  <si>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</si>
  <si>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</si>
  <si>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</si>
  <si>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</si>
  <si>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</si>
  <si>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</si>
  <si>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</si>
  <si>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</si>
  <si>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</si>
  <si>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</si>
  <si>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</si>
  <si>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</si>
  <si>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</si>
  <si>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</si>
  <si>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</si>
  <si>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</si>
  <si>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</si>
  <si>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</si>
  <si>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</si>
  <si>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</si>
  <si>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</si>
  <si>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</si>
  <si>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</si>
  <si>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</si>
  <si>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</si>
  <si>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</si>
  <si>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</si>
  <si>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</si>
  <si>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</si>
  <si>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</si>
  <si>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</si>
  <si>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</si>
  <si>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</si>
  <si>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</si>
  <si>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</si>
  <si>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</si>
  <si>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</si>
  <si>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</si>
  <si>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</si>
  <si>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</si>
  <si>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</si>
  <si>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</si>
  <si>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</si>
  <si>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</si>
  <si>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</si>
  <si>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</si>
  <si>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</si>
  <si>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</si>
  <si>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</si>
  <si>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</si>
  <si>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</si>
  <si>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</si>
  <si>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</si>
  <si>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</si>
  <si>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</si>
  <si>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</si>
  <si>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</si>
  <si>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</si>
  <si>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</si>
  <si>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</si>
  <si>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</si>
  <si>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</si>
  <si>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</si>
  <si>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</si>
  <si>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</si>
  <si>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</si>
  <si>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</si>
  <si>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</si>
  <si>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</si>
  <si>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</si>
  <si>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</si>
  <si>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</si>
  <si>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</si>
  <si>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</si>
  <si>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</si>
  <si>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</si>
  <si>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</si>
  <si>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</si>
  <si>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</si>
  <si>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</si>
  <si>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</si>
  <si>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</si>
  <si>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</si>
  <si>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</si>
  <si>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</si>
  <si>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</si>
  <si>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</si>
  <si>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</si>
  <si>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</si>
  <si>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</si>
  <si>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</si>
  <si>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</si>
  <si>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</si>
  <si>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</si>
  <si>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</si>
  <si>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</si>
  <si>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</si>
  <si>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</si>
  <si>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</si>
  <si>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</si>
  <si>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</si>
  <si>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</si>
  <si>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</si>
  <si>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</si>
  <si>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</si>
  <si>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</si>
  <si>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</si>
  <si>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</si>
  <si>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</si>
  <si>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</si>
  <si>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</si>
  <si>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</si>
  <si>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</si>
  <si>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</si>
  <si>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</si>
  <si>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</si>
  <si>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</si>
  <si>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</si>
  <si>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</si>
  <si>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</si>
  <si>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</si>
  <si>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</si>
  <si>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</si>
  <si>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</si>
  <si>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</si>
  <si>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</si>
  <si>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</si>
  <si>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</si>
  <si>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</si>
  <si>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</si>
  <si>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</si>
  <si>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</si>
  <si>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</si>
  <si>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</si>
  <si>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</si>
  <si>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</si>
  <si>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</si>
  <si>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</si>
  <si>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</si>
  <si>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</si>
  <si>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</si>
  <si>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</si>
  <si>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</si>
  <si>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</si>
  <si>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</si>
  <si>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</si>
  <si>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</si>
  <si>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</si>
  <si>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</si>
  <si>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</si>
  <si>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</si>
  <si>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</si>
  <si>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</si>
  <si>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</si>
  <si>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</si>
  <si>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</si>
  <si>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</si>
  <si>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</si>
  <si>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</si>
  <si>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</si>
  <si>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</si>
  <si>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</si>
  <si>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</si>
  <si>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</si>
  <si>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</si>
  <si>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</si>
  <si>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</si>
  <si>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</si>
  <si>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</si>
  <si>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</si>
  <si>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</si>
  <si>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</si>
  <si>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</si>
  <si>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</si>
  <si>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</si>
  <si>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</si>
  <si>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</si>
  <si>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</si>
  <si>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</si>
  <si>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</si>
  <si>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</si>
  <si>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</si>
  <si>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</si>
  <si>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</si>
  <si>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</si>
  <si>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</si>
  <si>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</si>
  <si>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</si>
  <si>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</si>
  <si>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</si>
  <si>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</si>
  <si>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</si>
  <si>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</si>
  <si>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</si>
  <si>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</si>
  <si>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</si>
  <si>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</si>
  <si>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</si>
  <si>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</si>
  <si>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</si>
  <si>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</si>
  <si>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</si>
  <si>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</si>
  <si>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</si>
  <si>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</si>
  <si>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</si>
  <si>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</si>
  <si>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</si>
  <si>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</si>
  <si>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</si>
  <si>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</si>
  <si>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</si>
  <si>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</si>
  <si>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</si>
  <si>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</si>
  <si>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</si>
  <si>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</si>
  <si>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</si>
  <si>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</si>
  <si>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</si>
  <si>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</si>
  <si>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</si>
  <si>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</si>
  <si>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</si>
  <si>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</si>
  <si>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</si>
  <si>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</si>
  <si>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</si>
  <si>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</si>
  <si>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</si>
  <si>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</si>
  <si>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</si>
  <si>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</si>
  <si>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</si>
  <si>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</si>
  <si>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</si>
  <si>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</si>
  <si>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</si>
  <si>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</si>
  <si>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</si>
  <si>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</si>
  <si>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</si>
  <si>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</si>
  <si>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</si>
  <si>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</si>
  <si>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</si>
  <si>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</si>
  <si>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</si>
  <si>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</si>
  <si>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</si>
  <si>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</si>
  <si>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</si>
  <si>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</si>
  <si>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</si>
  <si>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</si>
  <si>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</si>
  <si>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</si>
  <si>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</si>
  <si>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</si>
  <si>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</si>
  <si>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</si>
  <si>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</si>
  <si>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</si>
  <si>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</si>
  <si>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</si>
  <si>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</si>
  <si>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</si>
  <si>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</si>
  <si>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</si>
  <si>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</si>
  <si>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</si>
  <si>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</si>
  <si>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</si>
  <si>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</si>
  <si>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</si>
  <si>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</si>
  <si>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</si>
  <si>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</si>
  <si>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</si>
  <si>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</si>
  <si>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</si>
  <si>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</si>
  <si>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</si>
  <si>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</si>
  <si>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</si>
  <si>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</si>
  <si>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</si>
  <si>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</si>
  <si>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</si>
  <si>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</si>
  <si>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</si>
  <si>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</si>
  <si>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</si>
  <si>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</si>
  <si>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</si>
  <si>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</si>
  <si>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</si>
  <si>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</si>
  <si>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</si>
  <si>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</si>
  <si>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</si>
  <si>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</si>
  <si>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</si>
  <si>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</si>
  <si>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</si>
  <si>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</si>
  <si>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</si>
  <si>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</si>
  <si>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</si>
  <si>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</si>
  <si>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</si>
  <si>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</si>
  <si>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</si>
  <si>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</si>
  <si>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</si>
  <si>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</si>
  <si>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</si>
  <si>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</si>
  <si>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</si>
  <si>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</si>
  <si>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</si>
  <si>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</si>
  <si>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</si>
  <si>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</si>
  <si>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</si>
  <si>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</si>
  <si>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</si>
  <si>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</si>
  <si>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</si>
  <si>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</si>
  <si>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</si>
  <si>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</si>
  <si>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</si>
  <si>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</si>
  <si>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</si>
  <si>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</si>
  <si>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</si>
  <si>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</si>
  <si>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</si>
  <si>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</si>
  <si>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</si>
  <si>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</si>
  <si>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</si>
  <si>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</si>
  <si>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</si>
  <si>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</si>
  <si>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</si>
  <si>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</si>
  <si>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</si>
  <si>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</si>
  <si>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</si>
  <si>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</si>
  <si>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</si>
  <si>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</si>
  <si>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</si>
  <si>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</si>
  <si>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</si>
  <si>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</si>
  <si>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</si>
  <si>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</si>
  <si>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</si>
  <si>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</si>
  <si>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</si>
  <si>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</si>
  <si>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</si>
  <si>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</si>
  <si>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</si>
  <si>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</si>
  <si>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</si>
  <si>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</si>
  <si>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</si>
  <si>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</si>
  <si>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</si>
  <si>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</si>
  <si>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</si>
  <si>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</si>
  <si>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</si>
  <si>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</si>
  <si>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</si>
  <si>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</si>
  <si>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</si>
  <si>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</si>
  <si>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</si>
  <si>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</si>
  <si>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</si>
  <si>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</si>
  <si>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</si>
  <si>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</si>
  <si>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</si>
  <si>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</si>
  <si>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</si>
  <si>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</si>
  <si>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</si>
  <si>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</si>
  <si>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</si>
  <si>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</si>
  <si>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</si>
  <si>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</si>
  <si>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</si>
  <si>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</si>
  <si>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</si>
  <si>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</si>
  <si>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</si>
  <si>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</si>
  <si>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</si>
  <si>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</si>
  <si>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</si>
  <si>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</si>
  <si>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</si>
  <si>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</si>
  <si>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</si>
  <si>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</si>
  <si>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</si>
  <si>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</si>
  <si>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</si>
  <si>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</si>
  <si>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</si>
  <si>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</si>
  <si>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</si>
  <si>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</si>
  <si>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</si>
  <si>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</si>
  <si>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</si>
  <si>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</si>
  <si>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</si>
  <si>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</si>
  <si>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</si>
  <si>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</si>
  <si>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</si>
  <si>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</si>
  <si>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</si>
  <si>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</si>
  <si>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</si>
  <si>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</si>
  <si>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</si>
  <si>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</si>
  <si>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</si>
  <si>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</si>
  <si>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</si>
  <si>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</si>
  <si>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</si>
  <si>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</si>
  <si>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</si>
  <si>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</si>
  <si>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</si>
  <si>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</si>
  <si>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</si>
  <si>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</si>
  <si>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</si>
  <si>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</si>
  <si>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</si>
  <si>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</si>
  <si>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</si>
  <si>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</si>
  <si>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</si>
  <si>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</si>
  <si>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</si>
  <si>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</si>
  <si>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</si>
  <si>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</si>
  <si>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</si>
  <si>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</si>
  <si>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</si>
  <si>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</si>
  <si>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</si>
  <si>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</si>
  <si>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</si>
  <si>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</si>
  <si>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</si>
  <si>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</si>
  <si>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</si>
  <si>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</si>
  <si>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</si>
  <si>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</si>
  <si>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</si>
  <si>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</si>
  <si>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</si>
  <si>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</si>
  <si>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</si>
  <si>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</si>
  <si>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</si>
  <si>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</si>
  <si>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</si>
  <si>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</si>
  <si>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</si>
  <si>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</si>
  <si>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</si>
  <si>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</si>
  <si>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</si>
  <si>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</si>
  <si>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</si>
  <si>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</si>
  <si>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</si>
  <si>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</si>
  <si>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</si>
  <si>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</si>
  <si>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</si>
  <si>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</si>
  <si>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</si>
  <si>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</si>
  <si>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</si>
  <si>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</si>
  <si>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</si>
  <si>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</si>
  <si>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</si>
  <si>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</si>
  <si>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</si>
  <si>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</si>
  <si>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</si>
  <si>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</si>
  <si>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</si>
  <si>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</si>
  <si>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</si>
  <si>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</si>
  <si>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</si>
  <si>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</si>
  <si>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</si>
  <si>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</si>
  <si>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</si>
  <si>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</si>
  <si>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</si>
  <si>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</si>
  <si>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</si>
  <si>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</si>
  <si>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</si>
  <si>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</si>
  <si>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</si>
  <si>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</si>
  <si>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</si>
  <si>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</si>
  <si>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</si>
  <si>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</si>
  <si>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</si>
  <si>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</si>
  <si>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</si>
  <si>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</si>
  <si>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</si>
  <si>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</si>
  <si>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</si>
  <si>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</si>
  <si>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</si>
  <si>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</si>
  <si>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</si>
  <si>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</si>
  <si>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</si>
  <si>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</si>
  <si>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</si>
  <si>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</si>
  <si>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</si>
  <si>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</si>
  <si>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</si>
  <si>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</si>
  <si>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</si>
  <si>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</si>
  <si>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</si>
  <si>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</si>
  <si>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</si>
  <si>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</si>
  <si>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</si>
  <si>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</si>
  <si>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</si>
  <si>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</si>
  <si>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</si>
  <si>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</si>
  <si>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</si>
  <si>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</si>
  <si>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</si>
  <si>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</si>
  <si>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</si>
  <si>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</si>
  <si>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</si>
  <si>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</si>
  <si>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</si>
  <si>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</si>
  <si>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</si>
  <si>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</si>
  <si>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</si>
  <si>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</si>
  <si>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</si>
  <si>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</si>
  <si>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</si>
  <si>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</si>
  <si>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</si>
  <si>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</si>
  <si>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</si>
  <si>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</si>
  <si>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</si>
  <si>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</si>
  <si>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</si>
  <si>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</si>
  <si>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</si>
  <si>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</si>
  <si>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</si>
  <si>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</si>
  <si>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</si>
  <si>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</si>
  <si>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</si>
  <si>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</si>
  <si>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</si>
  <si>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</si>
  <si>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</si>
  <si>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</si>
  <si>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</si>
  <si>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</si>
  <si>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</si>
  <si>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</si>
  <si>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</si>
  <si>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</si>
  <si>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</si>
  <si>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</si>
  <si>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</si>
  <si>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</si>
  <si>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</si>
  <si>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</si>
  <si>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</si>
  <si>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</si>
  <si>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</si>
  <si>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</si>
  <si>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</si>
  <si>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</si>
  <si>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</si>
  <si>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</si>
  <si>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</si>
  <si>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</si>
  <si>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</si>
  <si>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</si>
  <si>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</si>
  <si>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</si>
  <si>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</si>
  <si>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</si>
  <si>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</si>
  <si>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</si>
  <si>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</si>
  <si>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</si>
  <si>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</si>
  <si>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</si>
  <si>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</si>
  <si>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</si>
  <si>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</si>
  <si>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</si>
  <si>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</si>
  <si>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</si>
  <si>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</si>
  <si>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</si>
  <si>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</si>
  <si>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</si>
  <si>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</si>
  <si>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</si>
  <si>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</si>
  <si>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</si>
  <si>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</si>
  <si>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</si>
  <si>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</si>
  <si>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</si>
  <si>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</si>
  <si>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</si>
  <si>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</si>
  <si>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</si>
  <si>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</si>
  <si>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</si>
  <si>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</si>
  <si>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</si>
  <si>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</si>
  <si>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</si>
  <si>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</si>
  <si>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</si>
  <si>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</si>
  <si>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</si>
  <si>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</si>
  <si>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</si>
  <si>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</si>
  <si>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</si>
  <si>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</si>
  <si>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</si>
  <si>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</si>
  <si>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</si>
  <si>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</si>
  <si>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</si>
  <si>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</si>
  <si>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</si>
  <si>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</si>
  <si>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</si>
  <si>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</si>
  <si>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</si>
  <si>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</si>
  <si>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</si>
  <si>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</si>
  <si>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</si>
  <si>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</si>
  <si>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</si>
  <si>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</si>
  <si>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</si>
  <si>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</si>
  <si>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</si>
  <si>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</si>
  <si>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</si>
  <si>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</si>
  <si>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</si>
  <si>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</si>
  <si>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</si>
  <si>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</si>
  <si>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</si>
  <si>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</si>
  <si>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</si>
  <si>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</si>
  <si>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</si>
  <si>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</si>
  <si>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</si>
  <si>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</si>
  <si>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</si>
  <si>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</si>
  <si>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</si>
  <si>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</si>
  <si>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</si>
  <si>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</si>
  <si>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</si>
  <si>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</si>
  <si>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</si>
  <si>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</si>
  <si>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</si>
  <si>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</si>
  <si>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</si>
  <si>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</si>
  <si>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</si>
  <si>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</si>
  <si>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</si>
  <si>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</si>
  <si>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</si>
  <si>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</si>
  <si>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</si>
  <si>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</si>
  <si>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</si>
  <si>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</si>
  <si>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</si>
  <si>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</si>
  <si>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</si>
  <si>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</si>
  <si>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</si>
  <si>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</si>
  <si>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</si>
  <si>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</si>
  <si>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</si>
  <si>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</si>
  <si>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</si>
  <si>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</si>
  <si>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</si>
  <si>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</si>
  <si>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</si>
  <si>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</si>
  <si>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</si>
  <si>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</si>
  <si>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</si>
  <si>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</si>
  <si>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</si>
  <si>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</si>
  <si>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</si>
  <si>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</si>
  <si>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</si>
  <si>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</si>
  <si>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</si>
  <si>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</si>
  <si>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</si>
  <si>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</si>
  <si>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</si>
  <si>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</si>
  <si>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</si>
  <si>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</si>
  <si>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</si>
  <si>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</si>
  <si>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</si>
  <si>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</si>
  <si>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</si>
  <si>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</si>
  <si>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</si>
  <si>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</si>
  <si>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</si>
  <si>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</si>
  <si>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</si>
  <si>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</si>
  <si>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</si>
  <si>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</si>
  <si>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</si>
  <si>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</si>
  <si>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</si>
  <si>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</si>
  <si>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</si>
  <si>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</si>
  <si>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</si>
  <si>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</si>
  <si>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</si>
  <si>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</si>
  <si>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</si>
  <si>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</si>
  <si>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</si>
  <si>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</si>
  <si>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</si>
  <si>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</si>
  <si>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</si>
  <si>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</si>
  <si>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</si>
  <si>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</si>
  <si>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</si>
  <si>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</si>
  <si>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</si>
  <si>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</si>
  <si>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</si>
  <si>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</si>
  <si>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</si>
  <si>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</si>
  <si>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</si>
  <si>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</si>
  <si>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</si>
  <si>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</si>
  <si>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</si>
  <si>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</si>
  <si>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</si>
  <si>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</si>
  <si>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</si>
  <si>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</si>
  <si>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</si>
  <si>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</si>
  <si>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</si>
  <si>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</si>
  <si>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</si>
  <si>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</si>
  <si>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</si>
  <si>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</si>
  <si>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</si>
  <si>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</si>
  <si>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</si>
  <si>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</si>
  <si>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</si>
  <si>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</si>
  <si>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</si>
  <si>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</si>
  <si>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</si>
  <si>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</si>
  <si>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</si>
  <si>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</si>
  <si>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</si>
  <si>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</si>
  <si>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</si>
  <si>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</si>
  <si>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</si>
  <si>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</si>
  <si>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</si>
  <si>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</si>
  <si>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</si>
  <si>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</si>
  <si>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</si>
  <si>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</si>
  <si>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</si>
  <si>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</si>
  <si>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</si>
  <si>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</si>
  <si>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</si>
  <si>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</si>
  <si>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</si>
  <si>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</si>
  <si>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</si>
  <si>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</si>
  <si>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</si>
  <si>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</si>
  <si>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</si>
  <si>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</si>
  <si>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</si>
  <si>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</si>
  <si>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</si>
  <si>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</si>
  <si>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</si>
  <si>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</si>
  <si>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</si>
  <si>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</si>
  <si>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</si>
  <si>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</si>
  <si>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</si>
  <si>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</si>
  <si>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</si>
  <si>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</si>
  <si>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</si>
  <si>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</si>
  <si>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</si>
  <si>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</si>
  <si>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</si>
  <si>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</si>
  <si>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</si>
  <si>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</si>
  <si>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</si>
  <si>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</si>
  <si>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</si>
  <si>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</si>
  <si>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</si>
  <si>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</si>
  <si>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</si>
  <si>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</si>
  <si>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</si>
  <si>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</si>
  <si>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</si>
  <si>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</si>
  <si>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</si>
  <si>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</si>
  <si>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</si>
  <si>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</si>
  <si>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</si>
  <si>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</si>
  <si>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</si>
  <si>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</si>
  <si>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</si>
  <si>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</si>
  <si>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</si>
  <si>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</si>
  <si>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</si>
  <si>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</si>
  <si>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</si>
  <si>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</si>
  <si>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</si>
  <si>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</si>
  <si>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</si>
  <si>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</si>
  <si>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</si>
  <si>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</si>
  <si>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</si>
  <si>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</si>
  <si>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</si>
  <si>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</si>
  <si>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</si>
  <si>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</si>
  <si>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</si>
  <si>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</si>
  <si>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</si>
  <si>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</si>
  <si>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</si>
  <si>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</si>
  <si>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</si>
  <si>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</si>
  <si>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</si>
  <si>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</si>
  <si>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</si>
  <si>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</si>
  <si>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</si>
  <si>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</si>
  <si>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</si>
  <si>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</si>
  <si>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</si>
  <si>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</si>
  <si>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</si>
  <si>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</si>
  <si>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</si>
  <si>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</si>
  <si>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</si>
  <si>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</si>
  <si>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</si>
  <si>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</si>
  <si>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</si>
  <si>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</si>
  <si>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</si>
  <si>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</si>
  <si>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</si>
  <si>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</si>
  <si>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</si>
  <si>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</si>
  <si>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</si>
  <si>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</si>
  <si>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</si>
  <si>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</si>
  <si>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</si>
  <si>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</si>
  <si>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</si>
  <si>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</si>
  <si>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</si>
  <si>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</si>
  <si>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</si>
  <si>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</si>
  <si>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</si>
  <si>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</si>
  <si>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</si>
  <si>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</si>
  <si>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</si>
  <si>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</si>
  <si>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</si>
  <si>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</si>
  <si>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</si>
  <si>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</si>
  <si>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</si>
  <si>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</si>
  <si>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</si>
  <si>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</si>
  <si>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</si>
  <si>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</si>
  <si>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</si>
  <si>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</si>
  <si>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</si>
  <si>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</si>
  <si>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</si>
  <si>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</si>
  <si>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</si>
  <si>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</si>
  <si>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</si>
  <si>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</si>
  <si>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</si>
  <si>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</si>
  <si>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</si>
  <si>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</si>
  <si>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</si>
  <si>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</si>
  <si>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</si>
  <si>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</si>
  <si>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</si>
  <si>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</si>
  <si>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</si>
  <si>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</si>
  <si>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</si>
  <si>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</si>
  <si>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</si>
  <si>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</si>
  <si>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</si>
  <si>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</si>
  <si>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</si>
  <si>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</si>
  <si>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</si>
  <si>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</si>
  <si>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</si>
  <si>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</si>
  <si>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</si>
  <si>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</si>
  <si>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</si>
  <si>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</si>
  <si>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</si>
  <si>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</si>
  <si>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</si>
  <si>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</si>
  <si>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</si>
  <si>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</si>
  <si>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</si>
  <si>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</si>
  <si>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</si>
  <si>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</si>
  <si>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</si>
  <si>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</si>
  <si>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</si>
  <si>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</si>
  <si>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</si>
  <si>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</si>
  <si>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</si>
  <si>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</si>
  <si>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</si>
  <si>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</si>
  <si>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</si>
  <si>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</si>
  <si>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</si>
  <si>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</si>
  <si>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</si>
  <si>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</si>
  <si>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</si>
  <si>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</si>
  <si>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</si>
  <si>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</si>
  <si>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</si>
  <si>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</si>
  <si>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</si>
  <si>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</si>
  <si>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</si>
  <si>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</si>
  <si>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</si>
  <si>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</si>
  <si>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</si>
  <si>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</si>
  <si>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</si>
  <si>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</si>
  <si>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</si>
  <si>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</si>
  <si>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</si>
  <si>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</si>
  <si>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</si>
  <si>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</si>
  <si>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</si>
  <si>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</si>
  <si>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</si>
  <si>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</si>
  <si>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</si>
  <si>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</si>
  <si>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</si>
  <si>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</si>
  <si>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</si>
  <si>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</si>
  <si>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</si>
  <si>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</si>
  <si>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</si>
  <si>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</si>
  <si>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</si>
  <si>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</si>
  <si>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</si>
  <si>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</si>
  <si>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</si>
  <si>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</si>
  <si>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</si>
  <si>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</si>
  <si>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</si>
  <si>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</si>
  <si>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</si>
  <si>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</si>
  <si>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</si>
  <si>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</si>
  <si>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</si>
  <si>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</si>
  <si>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</si>
  <si>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</si>
  <si>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</si>
  <si>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</si>
  <si>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</si>
  <si>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</si>
  <si>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</si>
  <si>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</si>
  <si>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</si>
  <si>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</si>
  <si>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</si>
  <si>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</si>
  <si>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</si>
  <si>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</si>
  <si>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</si>
  <si>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</si>
  <si>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</si>
  <si>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</si>
  <si>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</si>
  <si>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</si>
  <si>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</si>
  <si>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</si>
  <si>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</si>
  <si>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</si>
  <si>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</si>
  <si>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</si>
  <si>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</si>
  <si>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</si>
  <si>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</si>
  <si>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</si>
  <si>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</si>
  <si>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</si>
  <si>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</si>
  <si>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</si>
  <si>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</si>
  <si>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</si>
  <si>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</si>
  <si>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</si>
  <si>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</si>
  <si>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</si>
  <si>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</si>
  <si>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</si>
  <si>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</si>
  <si>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</si>
  <si>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</si>
  <si>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</si>
  <si>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</si>
  <si>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</si>
  <si>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</si>
  <si>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</si>
  <si>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</si>
  <si>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</si>
  <si>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</si>
  <si>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</si>
  <si>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</si>
  <si>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</si>
  <si>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</si>
  <si>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</si>
  <si>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</si>
  <si>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</si>
  <si>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</si>
  <si>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</si>
  <si>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</si>
  <si>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</si>
  <si>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</si>
  <si>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</si>
  <si>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</si>
  <si>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</si>
  <si>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</si>
  <si>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</si>
  <si>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</si>
  <si>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</si>
  <si>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</si>
  <si>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</si>
  <si>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</si>
  <si>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</si>
  <si>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</si>
  <si>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</si>
  <si>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</si>
  <si>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</si>
  <si>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</si>
  <si>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</si>
  <si>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</si>
  <si>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</si>
  <si>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</si>
  <si>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</si>
  <si>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</si>
  <si>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</si>
  <si>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</si>
  <si>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</si>
  <si>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</si>
  <si>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</si>
  <si>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</si>
  <si>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</si>
  <si>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</si>
  <si>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</si>
  <si>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</si>
  <si>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</si>
  <si>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</si>
  <si>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</si>
  <si>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</si>
  <si>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</si>
  <si>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</si>
  <si>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</si>
  <si>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</si>
  <si>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</si>
  <si>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</si>
  <si>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</si>
  <si>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</si>
  <si>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</si>
  <si>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</si>
  <si>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</si>
  <si>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</si>
  <si>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</si>
  <si>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</si>
  <si>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</si>
  <si>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</si>
  <si>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</si>
  <si>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</si>
  <si>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</si>
  <si>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</si>
  <si>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</si>
  <si>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</si>
  <si>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</si>
  <si>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</si>
  <si>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</si>
  <si>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</si>
  <si>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</si>
  <si>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</si>
  <si>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</si>
  <si>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</si>
  <si>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</si>
  <si>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</si>
  <si>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</si>
  <si>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</si>
  <si>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</si>
  <si>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</si>
  <si>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</si>
  <si>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</si>
  <si>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</si>
  <si>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</si>
  <si>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</si>
  <si>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</si>
  <si>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</si>
  <si>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</si>
  <si>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</si>
  <si>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</si>
  <si>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</si>
  <si>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</si>
  <si>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</si>
  <si>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</si>
  <si>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</si>
  <si>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</si>
  <si>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</si>
  <si>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</si>
  <si>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</si>
  <si>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</si>
  <si>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</si>
  <si>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</si>
  <si>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</si>
  <si>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</si>
  <si>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</si>
  <si>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</si>
  <si>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</si>
  <si>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</si>
  <si>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</si>
  <si>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</si>
  <si>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</si>
  <si>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</si>
  <si>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</si>
  <si>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</si>
  <si>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</si>
  <si>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</si>
  <si>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</si>
  <si>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</si>
  <si>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</si>
  <si>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</si>
  <si>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</si>
  <si>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</si>
  <si>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</si>
  <si>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</si>
  <si>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</si>
  <si>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</si>
  <si>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</si>
  <si>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</si>
  <si>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</si>
  <si>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</si>
  <si>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</si>
  <si>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</si>
  <si>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</si>
  <si>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</si>
  <si>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</si>
  <si>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</si>
  <si>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</si>
  <si>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</si>
  <si>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</si>
  <si>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</si>
  <si>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</si>
  <si>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</si>
  <si>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</si>
  <si>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</si>
  <si>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</si>
  <si>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</si>
  <si>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</si>
  <si>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</si>
  <si>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</si>
  <si>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</si>
  <si>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</si>
  <si>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</si>
  <si>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</si>
  <si>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</si>
  <si>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</si>
  <si>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</si>
  <si>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</si>
  <si>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</si>
  <si>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</si>
  <si>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</si>
  <si>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</si>
  <si>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</si>
  <si>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</si>
  <si>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</si>
  <si>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</si>
  <si>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</si>
  <si>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</si>
  <si>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</si>
  <si>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</si>
  <si>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</si>
  <si>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</si>
  <si>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</si>
  <si>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</si>
  <si>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</si>
  <si>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</si>
  <si>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</si>
  <si>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</si>
  <si>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</si>
  <si>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</si>
  <si>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</si>
  <si>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</si>
  <si>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</si>
  <si>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</si>
  <si>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</si>
  <si>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</si>
  <si>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</si>
  <si>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</si>
  <si>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</si>
  <si>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</si>
  <si>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</si>
  <si>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</si>
  <si>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</si>
  <si>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</si>
  <si>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</si>
  <si>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</si>
  <si>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</si>
  <si>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</si>
  <si>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</si>
  <si>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</si>
  <si>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</si>
  <si>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</si>
  <si>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</si>
  <si>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</si>
  <si>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</si>
  <si>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</si>
  <si>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</si>
  <si>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</si>
  <si>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</si>
  <si>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</si>
  <si>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</si>
  <si>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</si>
  <si>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</si>
  <si>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</si>
  <si>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</si>
  <si>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</si>
  <si>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</si>
  <si>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</si>
  <si>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</si>
  <si>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</si>
  <si>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</si>
  <si>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</si>
  <si>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</si>
  <si>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</si>
  <si>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</si>
  <si>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</si>
  <si>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</si>
  <si>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</si>
  <si>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</si>
  <si>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</si>
  <si>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</si>
  <si>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</si>
  <si>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</si>
  <si>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</si>
  <si>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</si>
  <si>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</si>
  <si>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</si>
  <si>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</si>
  <si>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</si>
  <si>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</si>
  <si>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</si>
  <si>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</si>
  <si>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</si>
  <si>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</si>
  <si>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</si>
  <si>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</si>
  <si>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</si>
  <si>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</si>
  <si>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</si>
  <si>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</si>
  <si>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</si>
  <si>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</si>
  <si>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</si>
  <si>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</si>
  <si>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</si>
  <si>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</si>
  <si>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</si>
  <si>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</si>
  <si>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</si>
  <si>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</si>
  <si>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</si>
  <si>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</si>
  <si>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</si>
  <si>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</si>
  <si>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</si>
  <si>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</si>
  <si>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</si>
  <si>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</si>
  <si>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</si>
  <si>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</si>
  <si>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</si>
  <si>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</si>
  <si>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</si>
  <si>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</si>
  <si>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</si>
  <si>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</si>
  <si>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</si>
  <si>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</si>
  <si>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</si>
  <si>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</si>
  <si>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</si>
  <si>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</si>
  <si>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</si>
  <si>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</si>
  <si>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</si>
  <si>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</si>
  <si>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</si>
  <si>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</si>
  <si>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</si>
  <si>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</si>
  <si>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</si>
  <si>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</si>
  <si>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</si>
  <si>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</si>
  <si>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</si>
  <si>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</si>
  <si>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</si>
  <si>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</si>
  <si>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</si>
  <si>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</si>
  <si>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</si>
  <si>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</si>
  <si>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</si>
  <si>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</si>
  <si>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</si>
  <si>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</si>
  <si>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</si>
  <si>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</si>
  <si>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</si>
  <si>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</si>
  <si>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</si>
  <si>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</si>
  <si>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</si>
  <si>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</si>
  <si>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</si>
  <si>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</si>
  <si>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</si>
  <si>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</si>
  <si>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</si>
  <si>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</si>
  <si>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</si>
  <si>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</si>
  <si>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</si>
  <si>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</si>
  <si>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</si>
  <si>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</si>
  <si>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</si>
  <si>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</si>
  <si>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</si>
  <si>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</si>
  <si>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</si>
  <si>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</si>
  <si>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</si>
  <si>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</si>
  <si>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</si>
  <si>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</si>
  <si>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</si>
  <si>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</si>
  <si>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</si>
  <si>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</si>
  <si>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</si>
  <si>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</si>
  <si>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</si>
  <si>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</si>
  <si>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</si>
  <si>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</si>
  <si>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</si>
  <si>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</si>
  <si>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</si>
  <si>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</si>
  <si>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</si>
  <si>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</si>
  <si>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</si>
  <si>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</si>
  <si>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</si>
  <si>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</si>
  <si>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</si>
  <si>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</si>
  <si>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</si>
  <si>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</si>
  <si>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</si>
  <si>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</si>
  <si>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</si>
  <si>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</si>
  <si>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</si>
  <si>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</si>
  <si>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</si>
  <si>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</si>
  <si>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</si>
  <si>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</si>
  <si>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</si>
  <si>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</si>
  <si>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</si>
  <si>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</si>
  <si>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</si>
  <si>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</si>
  <si>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</si>
  <si>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</si>
  <si>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</si>
  <si>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</si>
  <si>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</si>
  <si>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</si>
  <si>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</si>
  <si>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</si>
  <si>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</si>
  <si>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</si>
  <si>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</si>
  <si>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</si>
  <si>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</si>
  <si>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</si>
  <si>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</si>
  <si>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</si>
  <si>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</si>
  <si>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</si>
  <si>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</si>
  <si>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</si>
  <si>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</si>
  <si>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</si>
  <si>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</si>
  <si>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</si>
  <si>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</si>
  <si>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</si>
  <si>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</si>
  <si>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</si>
  <si>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</si>
  <si>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</si>
  <si>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</si>
  <si>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</si>
  <si>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</si>
  <si>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</si>
  <si>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</si>
  <si>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</si>
  <si>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</si>
  <si>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</si>
  <si>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</si>
  <si>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</si>
  <si>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</si>
  <si>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</si>
  <si>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</si>
  <si>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</si>
  <si>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</si>
  <si>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</si>
  <si>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</si>
  <si>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</si>
  <si>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</si>
  <si>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</si>
  <si>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</si>
  <si>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</si>
  <si>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</si>
  <si>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</si>
  <si>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</si>
  <si>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</si>
  <si>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</si>
  <si>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</si>
  <si>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</si>
  <si>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</si>
  <si>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</si>
  <si>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</si>
  <si>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</si>
  <si>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</si>
  <si>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</si>
  <si>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</si>
  <si>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</si>
  <si>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</si>
  <si>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</si>
  <si>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</si>
  <si>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</si>
  <si>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</si>
  <si>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</si>
  <si>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</si>
  <si>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</si>
  <si>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</si>
  <si>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</si>
  <si>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</si>
  <si>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</si>
  <si>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</si>
  <si>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</si>
  <si>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</si>
  <si>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</si>
  <si>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</si>
  <si>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</si>
  <si>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</si>
  <si>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</si>
  <si>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</si>
  <si>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</si>
  <si>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</si>
  <si>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</si>
  <si>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</si>
  <si>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</si>
  <si>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</si>
  <si>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</si>
  <si>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</si>
  <si>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</si>
  <si>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</si>
  <si>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</si>
  <si>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</si>
  <si>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</si>
  <si>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</si>
  <si>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</si>
  <si>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</si>
  <si>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</si>
  <si>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</si>
  <si>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</si>
  <si>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</si>
  <si>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</si>
  <si>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</si>
  <si>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</si>
  <si>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</si>
  <si>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</si>
  <si>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</si>
  <si>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</si>
  <si>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</si>
  <si>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</si>
  <si>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</si>
  <si>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</si>
  <si>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</si>
  <si>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</si>
  <si>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</si>
  <si>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</si>
  <si>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</si>
  <si>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</si>
  <si>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</si>
  <si>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</si>
  <si>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</si>
  <si>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</si>
  <si>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</si>
  <si>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</si>
  <si>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</si>
  <si>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</si>
  <si>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</si>
  <si>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</si>
  <si>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</si>
  <si>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</si>
  <si>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</si>
  <si>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</si>
  <si>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</si>
  <si>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</si>
  <si>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</si>
  <si>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</si>
  <si>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</si>
  <si>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</si>
  <si>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</si>
  <si>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</si>
  <si>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</si>
  <si>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</si>
  <si>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</si>
  <si>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</si>
  <si>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</si>
  <si>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</si>
  <si>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</si>
  <si>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</si>
  <si>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</si>
  <si>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</si>
  <si>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</si>
  <si>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</si>
  <si>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</si>
  <si>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</si>
  <si>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</si>
  <si>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</si>
  <si>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</si>
  <si>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</si>
  <si>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</si>
  <si>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</si>
  <si>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</si>
  <si>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</si>
  <si>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</si>
  <si>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</si>
  <si>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</si>
  <si>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</si>
  <si>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</si>
  <si>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</si>
  <si>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</si>
  <si>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</si>
  <si>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</si>
  <si>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</si>
  <si>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</si>
  <si>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</si>
  <si>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</si>
  <si>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</si>
  <si>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</si>
  <si>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</si>
  <si>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</si>
  <si>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</si>
  <si>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</si>
  <si>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</si>
  <si>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</si>
  <si>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</si>
  <si>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</si>
  <si>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</si>
  <si>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</si>
  <si>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</si>
  <si>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</si>
  <si>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</si>
  <si>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</si>
  <si>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</si>
  <si>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</si>
  <si>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</si>
  <si>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</si>
  <si>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</si>
  <si>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</si>
  <si>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</si>
  <si>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</si>
  <si>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</si>
  <si>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</si>
  <si>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</si>
  <si>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</si>
  <si>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</si>
  <si>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</si>
  <si>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</si>
  <si>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</si>
  <si>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</si>
  <si>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</si>
  <si>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</si>
  <si>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</si>
  <si>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</si>
  <si>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</si>
  <si>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</si>
  <si>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</si>
  <si>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</si>
  <si>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</si>
  <si>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</si>
  <si>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</si>
  <si>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</si>
  <si>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</si>
  <si>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</si>
  <si>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</si>
  <si>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</si>
  <si>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</si>
  <si>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</si>
  <si>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</si>
  <si>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</si>
  <si>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</si>
  <si>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</si>
  <si>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</si>
  <si>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</si>
  <si>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</si>
  <si>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</si>
  <si>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</si>
  <si>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</si>
  <si>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</si>
  <si>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</si>
  <si>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</si>
  <si>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</si>
  <si>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</si>
  <si>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</si>
  <si>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</si>
  <si>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</si>
  <si>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</si>
  <si>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</si>
  <si>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</si>
  <si>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</si>
  <si>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</si>
  <si>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</si>
  <si>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</si>
  <si>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</si>
  <si>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</si>
  <si>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</si>
  <si>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</si>
  <si>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</si>
  <si>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</si>
  <si>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</si>
  <si>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</si>
  <si>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</si>
  <si>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</si>
  <si>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</si>
  <si>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</si>
  <si>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</si>
  <si>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</si>
  <si>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</si>
  <si>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</si>
  <si>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</si>
  <si>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</si>
  <si>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</si>
  <si>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</si>
  <si>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</si>
  <si>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</si>
  <si>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</si>
  <si>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</si>
  <si>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</si>
  <si>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</si>
  <si>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</si>
  <si>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</si>
  <si>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</si>
  <si>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</si>
  <si>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</si>
  <si>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</si>
  <si>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</si>
  <si>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</si>
  <si>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</si>
  <si>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</si>
  <si>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</si>
  <si>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</si>
  <si>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</si>
  <si>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</si>
  <si>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</si>
  <si>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</si>
  <si>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</si>
  <si>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</si>
  <si>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</si>
  <si>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</si>
  <si>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</si>
  <si>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</si>
  <si>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</si>
  <si>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</si>
  <si>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</si>
  <si>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</si>
  <si>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</si>
  <si>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</si>
  <si>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</si>
  <si>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</si>
  <si>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</si>
  <si>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</si>
  <si>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</si>
  <si>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</si>
  <si>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</si>
  <si>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</si>
  <si>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</si>
  <si>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</si>
  <si>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</si>
  <si>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</si>
  <si>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</si>
  <si>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</si>
  <si>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</si>
  <si>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</si>
  <si>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</si>
  <si>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</si>
  <si>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</si>
  <si>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</si>
  <si>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</si>
  <si>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</si>
  <si>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</si>
  <si>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</si>
  <si>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</si>
  <si>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</si>
  <si>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</si>
  <si>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</si>
  <si>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</si>
  <si>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</si>
  <si>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</si>
  <si>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</si>
  <si>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</si>
  <si>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</si>
  <si>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</si>
  <si>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</si>
  <si>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</si>
  <si>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</si>
  <si>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</si>
  <si>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</si>
  <si>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</si>
  <si>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</si>
  <si>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</si>
  <si>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</si>
  <si>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</si>
  <si>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</si>
  <si>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</si>
  <si>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</si>
  <si>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</si>
  <si>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</si>
  <si>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</si>
  <si>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</si>
  <si>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</si>
  <si>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</si>
  <si>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</si>
  <si>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</si>
  <si>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</si>
  <si>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</si>
  <si>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</si>
  <si>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</si>
  <si>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</si>
  <si>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</si>
  <si>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</si>
  <si>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</si>
  <si>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</si>
  <si>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</si>
  <si>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</si>
  <si>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</si>
  <si>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</si>
  <si>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</si>
  <si>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</si>
  <si>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</si>
  <si>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</si>
  <si>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</si>
  <si>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</si>
  <si>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</si>
  <si>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</si>
  <si>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</si>
  <si>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</si>
  <si>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</si>
  <si>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</si>
  <si>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</si>
  <si>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</si>
  <si>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</si>
  <si>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</si>
  <si>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</si>
  <si>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</si>
  <si>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</si>
  <si>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</si>
  <si>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</si>
  <si>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</si>
  <si>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</si>
  <si>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</si>
  <si>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</si>
  <si>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</si>
  <si>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</si>
  <si>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</si>
  <si>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</si>
  <si>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</si>
  <si>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</si>
  <si>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</si>
  <si>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</si>
  <si>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</si>
  <si>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</si>
  <si>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</si>
  <si>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</si>
  <si>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</si>
  <si>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</si>
  <si>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</si>
  <si>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</si>
  <si>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</si>
  <si>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</si>
  <si>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</si>
  <si>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</si>
  <si>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</si>
  <si>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</si>
  <si>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</si>
  <si>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</si>
  <si>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</si>
  <si>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</si>
  <si>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</si>
  <si>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</si>
  <si>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</si>
  <si>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</si>
  <si>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</si>
  <si>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</si>
  <si>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</si>
  <si>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</si>
  <si>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</si>
  <si>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</si>
  <si>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</si>
  <si>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</si>
  <si>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</si>
  <si>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</si>
  <si>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</si>
  <si>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</si>
  <si>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</si>
  <si>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</si>
  <si>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</si>
  <si>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</si>
  <si>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</si>
  <si>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</si>
  <si>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</si>
  <si>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</si>
  <si>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</si>
  <si>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</si>
  <si>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</si>
  <si>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</si>
  <si>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</si>
  <si>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</si>
  <si>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</si>
  <si>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</si>
  <si>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</si>
  <si>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</si>
  <si>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</si>
  <si>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</si>
  <si>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</si>
  <si>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</si>
  <si>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</si>
  <si>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</si>
  <si>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</si>
  <si>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</si>
  <si>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</si>
  <si>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</si>
  <si>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</si>
  <si>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</si>
  <si>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</si>
  <si>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</si>
  <si>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</si>
  <si>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</si>
  <si>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</si>
  <si>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</si>
  <si>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</si>
  <si>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</si>
  <si>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</si>
  <si>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</si>
  <si>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</si>
  <si>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</si>
  <si>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</si>
  <si>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</si>
  <si>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</si>
  <si>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</si>
  <si>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</si>
  <si>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</si>
  <si>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</si>
  <si>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</si>
  <si>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</si>
  <si>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</si>
  <si>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</si>
  <si>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</si>
  <si>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</si>
  <si>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</si>
  <si>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</si>
  <si>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</si>
  <si>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</si>
  <si>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</si>
  <si>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</si>
  <si>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</si>
  <si>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</si>
  <si>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</si>
  <si>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</si>
  <si>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</si>
  <si>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</si>
  <si>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</si>
  <si>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</si>
  <si>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</si>
  <si>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</si>
  <si>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</si>
  <si>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</si>
  <si>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</si>
  <si>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</si>
  <si>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</si>
  <si>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</si>
  <si>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</si>
  <si>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</si>
  <si>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</si>
  <si>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</si>
  <si>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</si>
  <si>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</si>
  <si>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</si>
  <si>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</si>
  <si>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</si>
  <si>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</si>
  <si>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</si>
  <si>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</si>
  <si>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</si>
  <si>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</si>
  <si>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</si>
  <si>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</si>
  <si>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</si>
  <si>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</si>
  <si>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</si>
  <si>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</si>
  <si>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</si>
  <si>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</si>
  <si>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</si>
  <si>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</si>
  <si>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</si>
  <si>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</si>
  <si>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</si>
  <si>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</si>
  <si>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</si>
  <si>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</si>
  <si>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</si>
  <si>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</si>
  <si>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</si>
  <si>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</si>
  <si>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</si>
  <si>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</si>
  <si>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</si>
  <si>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</si>
  <si>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</si>
  <si>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</si>
  <si>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</si>
  <si>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</si>
  <si>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</si>
  <si>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</si>
  <si>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</si>
  <si>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</si>
  <si>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</si>
  <si>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</si>
  <si>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</si>
  <si>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</si>
  <si>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</si>
  <si>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</si>
  <si>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</si>
  <si>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</si>
  <si>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</si>
  <si>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</si>
  <si>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</si>
  <si>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</si>
  <si>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</si>
  <si>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</si>
  <si>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</si>
  <si>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</si>
  <si>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</si>
  <si>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</si>
  <si>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</si>
  <si>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</si>
  <si>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</si>
  <si>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</si>
  <si>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</si>
  <si>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</si>
  <si>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</si>
  <si>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</si>
  <si>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</si>
  <si>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</si>
  <si>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</si>
  <si>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</si>
  <si>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</si>
  <si>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</si>
  <si>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</si>
  <si>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</si>
  <si>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</si>
  <si>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</si>
  <si>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</si>
  <si>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</si>
  <si>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</si>
  <si>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</si>
  <si>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</si>
  <si>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</si>
  <si>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</si>
  <si>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</si>
  <si>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</si>
  <si>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</si>
  <si>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</si>
  <si>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</si>
  <si>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</si>
  <si>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</si>
  <si>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</si>
  <si>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</si>
  <si>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</si>
  <si>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</si>
  <si>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</si>
  <si>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</si>
  <si>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</si>
  <si>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</si>
  <si>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</si>
  <si>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</si>
  <si>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</si>
  <si>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</si>
  <si>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</si>
  <si>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</si>
  <si>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</si>
  <si>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</si>
  <si>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</si>
  <si>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</si>
  <si>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</si>
  <si>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</si>
  <si>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</si>
  <si>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</si>
  <si>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</si>
  <si>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</si>
  <si>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</si>
  <si>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</si>
  <si>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</si>
  <si>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</si>
  <si>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</si>
  <si>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</si>
  <si>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</si>
  <si>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</si>
  <si>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</si>
  <si>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</si>
  <si>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</si>
  <si>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</si>
  <si>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</si>
  <si>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</si>
  <si>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</si>
  <si>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</si>
  <si>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</si>
  <si>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</si>
  <si>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</si>
  <si>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</si>
  <si>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</si>
  <si>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</si>
  <si>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</si>
  <si>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</si>
  <si>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</si>
  <si>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</si>
  <si>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</si>
  <si>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</si>
  <si>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</si>
  <si>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</si>
  <si>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</si>
  <si>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</si>
  <si>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</si>
  <si>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</si>
  <si>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</si>
  <si>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</si>
  <si>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</si>
  <si>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</si>
  <si>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</si>
  <si>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</si>
  <si>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</si>
  <si>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</si>
  <si>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</si>
  <si>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</si>
  <si>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</si>
  <si>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</si>
  <si>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</si>
  <si>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</si>
  <si>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</si>
  <si>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</si>
  <si>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</si>
  <si>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</si>
  <si>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</si>
  <si>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</si>
  <si>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</si>
  <si>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</si>
  <si>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</si>
  <si>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</si>
  <si>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</si>
  <si>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</si>
  <si>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</si>
  <si>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</si>
  <si>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</si>
  <si>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</si>
  <si>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</si>
  <si>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</si>
  <si>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</si>
  <si>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</si>
  <si>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</si>
  <si>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</si>
  <si>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</si>
  <si>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</si>
  <si>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</si>
  <si>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</si>
  <si>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</si>
  <si>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</si>
  <si>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</si>
  <si>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</si>
  <si>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</si>
  <si>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</si>
  <si>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</si>
  <si>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</si>
  <si>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</si>
  <si>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</si>
  <si>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</si>
  <si>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</si>
  <si>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</si>
  <si>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</si>
  <si>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</si>
  <si>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</si>
  <si>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</si>
  <si>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</si>
  <si>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</si>
  <si>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</si>
  <si>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</si>
  <si>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</si>
  <si>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</si>
  <si>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</si>
  <si>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</si>
  <si>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</si>
  <si>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</si>
  <si>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</si>
  <si>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</si>
  <si>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</si>
  <si>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</si>
  <si>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</si>
  <si>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</si>
  <si>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</si>
  <si>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</si>
  <si>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</si>
  <si>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</si>
  <si>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</si>
  <si>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</si>
  <si>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</si>
  <si>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</si>
  <si>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</si>
  <si>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</si>
  <si>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</si>
  <si>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</si>
  <si>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</si>
  <si>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</si>
  <si>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</si>
  <si>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</si>
  <si>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</si>
  <si>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</si>
  <si>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</si>
  <si>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</si>
  <si>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</si>
  <si>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</si>
  <si>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</si>
  <si>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</si>
  <si>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</si>
  <si>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</si>
  <si>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</si>
  <si>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</si>
  <si>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</si>
  <si>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</si>
  <si>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</si>
  <si>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</si>
  <si>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</si>
  <si>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</si>
  <si>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</si>
  <si>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</si>
  <si>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</si>
  <si>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</si>
  <si>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</si>
  <si>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</si>
  <si>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</si>
  <si>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</si>
  <si>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</si>
  <si>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</si>
  <si>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</si>
  <si>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</si>
  <si>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</si>
  <si>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</si>
  <si>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</si>
  <si>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</si>
  <si>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</si>
  <si>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</si>
  <si>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</si>
  <si>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</si>
  <si>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</si>
  <si>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</si>
  <si>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</si>
  <si>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</si>
  <si>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</si>
  <si>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</si>
  <si>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</si>
  <si>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</si>
  <si>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</si>
  <si>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</si>
  <si>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</si>
  <si>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</si>
  <si>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</si>
  <si>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</si>
  <si>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</si>
  <si>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</si>
  <si>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</si>
  <si>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</si>
  <si>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</si>
  <si>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</si>
  <si>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</si>
  <si>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</si>
  <si>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</si>
  <si>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</si>
  <si>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</si>
  <si>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</si>
  <si>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</si>
  <si>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</si>
  <si>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</si>
  <si>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</si>
  <si>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</si>
  <si>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</si>
  <si>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</si>
  <si>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</si>
  <si>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</si>
  <si>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</si>
  <si>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</si>
  <si>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</si>
  <si>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</si>
  <si>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</si>
  <si>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</si>
  <si>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</si>
  <si>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</si>
  <si>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</si>
  <si>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</si>
  <si>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</si>
  <si>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</si>
  <si>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</si>
  <si>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</si>
  <si>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</si>
  <si>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</si>
  <si>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</si>
  <si>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</si>
  <si>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</si>
  <si>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</si>
  <si>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</si>
  <si>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</si>
  <si>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</si>
  <si>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</si>
  <si>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</si>
  <si>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</si>
  <si>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</si>
  <si>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</si>
  <si>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</si>
  <si>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</si>
  <si>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</si>
  <si>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</si>
  <si>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</si>
  <si>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</si>
  <si>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</si>
  <si>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</si>
  <si>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</si>
  <si>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</si>
  <si>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</si>
  <si>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</si>
  <si>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</si>
  <si>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</si>
  <si>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</si>
  <si>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</si>
  <si>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</si>
  <si>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</si>
  <si>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</si>
  <si>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</si>
  <si>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</si>
  <si>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</si>
  <si>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</si>
  <si>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</si>
  <si>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</si>
  <si>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</si>
  <si>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</si>
  <si>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</si>
  <si>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</si>
  <si>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</si>
  <si>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</si>
  <si>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</si>
  <si>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</si>
  <si>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</si>
  <si>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</si>
  <si>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</si>
  <si>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</si>
  <si>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</si>
  <si>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</si>
  <si>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</si>
  <si>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</si>
  <si>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</si>
  <si>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</si>
  <si>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</si>
  <si>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</si>
  <si>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</si>
  <si>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</si>
  <si>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</si>
  <si>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</si>
  <si>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</si>
  <si>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</si>
  <si>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</si>
  <si>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</si>
  <si>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</si>
  <si>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</si>
  <si>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</si>
  <si>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</si>
  <si>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</si>
  <si>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</si>
  <si>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</si>
  <si>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</si>
  <si>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</si>
  <si>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</si>
  <si>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</si>
  <si>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</si>
  <si>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</si>
  <si>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</si>
  <si>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</si>
  <si>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</si>
  <si>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</si>
  <si>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</si>
  <si>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</si>
  <si>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</si>
  <si>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</si>
  <si>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</si>
  <si>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</si>
  <si>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</si>
  <si>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</si>
  <si>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</si>
  <si>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</si>
  <si>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</si>
  <si>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</si>
  <si>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</si>
  <si>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</si>
  <si>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</si>
  <si>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</si>
  <si>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</si>
  <si>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</si>
  <si>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</si>
  <si>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</si>
  <si>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</si>
  <si>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</si>
  <si>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</si>
  <si>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</si>
  <si>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</si>
  <si>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</si>
  <si>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</si>
  <si>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</si>
  <si>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</si>
  <si>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</si>
  <si>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</si>
  <si>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</si>
  <si>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</si>
  <si>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</si>
  <si>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</si>
  <si>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</si>
  <si>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</si>
  <si>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</si>
  <si>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</si>
  <si>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</si>
  <si>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</si>
  <si>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</si>
  <si>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</si>
  <si>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</si>
  <si>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</si>
  <si>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</si>
  <si>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</si>
  <si>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</si>
  <si>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</si>
  <si>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</si>
  <si>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</si>
  <si>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</si>
  <si>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</si>
  <si>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</si>
  <si>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</si>
  <si>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</si>
  <si>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</si>
  <si>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</si>
  <si>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</si>
  <si>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</si>
  <si>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</si>
  <si>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</si>
  <si>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</si>
  <si>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</si>
  <si>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</si>
  <si>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</si>
  <si>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</si>
  <si>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</si>
  <si>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</si>
  <si>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</si>
  <si>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</si>
  <si>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</si>
  <si>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</si>
  <si>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</si>
  <si>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</si>
  <si>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</si>
  <si>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</si>
  <si>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</si>
  <si>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</si>
  <si>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</si>
  <si>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</si>
  <si>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</si>
  <si>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</si>
  <si>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</si>
  <si>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</si>
  <si>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</si>
  <si>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</si>
  <si>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</si>
  <si>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</si>
  <si>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</si>
  <si>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</si>
  <si>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</si>
  <si>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</si>
  <si>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</si>
  <si>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</si>
  <si>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</si>
  <si>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</si>
  <si>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</si>
  <si>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</si>
  <si>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</si>
  <si>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</si>
  <si>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</si>
  <si>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</si>
  <si>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</si>
  <si>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</si>
  <si>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</si>
  <si>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</si>
  <si>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</si>
  <si>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</si>
  <si>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</si>
  <si>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</si>
  <si>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</si>
  <si>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</si>
  <si>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</si>
  <si>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</si>
  <si>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</si>
  <si>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</si>
  <si>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</si>
  <si>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</si>
  <si>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</si>
  <si>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</si>
  <si>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</si>
  <si>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</si>
  <si>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</si>
  <si>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</si>
  <si>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</si>
  <si>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</si>
  <si>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</si>
  <si>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</si>
  <si>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</si>
  <si>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</si>
  <si>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</si>
  <si>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</si>
  <si>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</si>
  <si>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</si>
  <si>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</si>
  <si>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</si>
  <si>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</si>
  <si>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</si>
  <si>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</si>
  <si>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</si>
  <si>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</si>
  <si>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</si>
  <si>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</si>
  <si>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</si>
  <si>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</si>
  <si>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</si>
  <si>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</si>
  <si>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</si>
  <si>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</si>
  <si>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</si>
  <si>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</si>
  <si>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</si>
  <si>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</si>
  <si>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</si>
  <si>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</si>
  <si>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</si>
  <si>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</si>
  <si>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</si>
  <si>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</si>
  <si>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</si>
  <si>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</si>
  <si>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</si>
  <si>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</si>
  <si>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</si>
  <si>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</si>
  <si>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</si>
  <si>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</si>
  <si>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</si>
  <si>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</si>
  <si>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</si>
  <si>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</si>
  <si>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</si>
  <si>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</si>
  <si>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</si>
  <si>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</si>
  <si>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</si>
  <si>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</si>
  <si>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</si>
  <si>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</si>
  <si>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</si>
  <si>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</si>
  <si>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</si>
  <si>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</si>
  <si>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</si>
  <si>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</si>
  <si>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</si>
  <si>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</si>
  <si>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</si>
  <si>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</si>
  <si>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</si>
  <si>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</si>
  <si>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</si>
  <si>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</si>
  <si>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</si>
  <si>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</si>
  <si>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</si>
  <si>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</si>
  <si>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</si>
  <si>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</si>
  <si>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</si>
  <si>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</si>
  <si>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</si>
  <si>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</si>
  <si>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</si>
  <si>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</si>
  <si>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</si>
  <si>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</si>
  <si>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</si>
  <si>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</si>
  <si>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</si>
  <si>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</si>
  <si>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</si>
  <si>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</si>
  <si>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</si>
  <si>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</si>
  <si>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</si>
  <si>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</si>
  <si>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</si>
  <si>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</si>
  <si>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</si>
  <si>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</si>
  <si>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</si>
  <si>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</si>
  <si>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</si>
  <si>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</si>
  <si>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</si>
  <si>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</si>
  <si>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</si>
  <si>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</si>
  <si>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</si>
  <si>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</si>
  <si>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</si>
  <si>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</si>
  <si>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</si>
  <si>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</si>
  <si>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</si>
  <si>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</si>
  <si>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</si>
  <si>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</si>
  <si>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</si>
  <si>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</si>
  <si>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</si>
  <si>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</si>
  <si>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</si>
  <si>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</si>
  <si>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</si>
  <si>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</si>
  <si>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</si>
  <si>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</si>
  <si>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</si>
  <si>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</si>
  <si>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</si>
  <si>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</si>
  <si>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</si>
  <si>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</si>
  <si>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</si>
  <si>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</si>
  <si>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</si>
  <si>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</si>
  <si>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</si>
  <si>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</si>
  <si>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</si>
  <si>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</si>
  <si>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</si>
  <si>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</si>
  <si>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</si>
  <si>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</si>
  <si>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</si>
  <si>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</si>
  <si>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</si>
  <si>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</si>
  <si>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</si>
  <si>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</si>
  <si>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</si>
  <si>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</si>
  <si>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</si>
  <si>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</si>
  <si>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</si>
  <si>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</si>
  <si>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</si>
  <si>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</si>
  <si>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</si>
  <si>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</si>
  <si>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</si>
  <si>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</si>
  <si>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</si>
  <si>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</si>
  <si>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</si>
  <si>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</si>
  <si>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</si>
  <si>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</si>
  <si>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</si>
  <si>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</si>
  <si>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</si>
  <si>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</si>
  <si>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</si>
  <si>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</si>
  <si>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</si>
  <si>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</si>
  <si>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</si>
  <si>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</si>
  <si>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</si>
  <si>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</si>
  <si>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</si>
  <si>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</si>
  <si>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</si>
  <si>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</si>
  <si>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</si>
  <si>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</si>
  <si>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</si>
  <si>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</si>
  <si>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</si>
  <si>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</si>
  <si>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</si>
  <si>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</si>
  <si>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</si>
  <si>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</si>
  <si>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</si>
  <si>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</si>
  <si>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</si>
  <si>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</si>
  <si>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</si>
  <si>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</si>
  <si>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</si>
  <si>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</si>
  <si>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</si>
  <si>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</si>
  <si>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</si>
  <si>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</si>
  <si>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</si>
  <si>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</si>
  <si>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</si>
  <si>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</si>
  <si>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</si>
  <si>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</si>
  <si>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</si>
  <si>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</si>
  <si>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</si>
  <si>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</si>
  <si>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</si>
  <si>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</si>
  <si>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</si>
  <si>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</si>
  <si>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</si>
  <si>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</si>
  <si>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</si>
  <si>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</si>
  <si>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</si>
  <si>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</si>
  <si>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</si>
  <si>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</si>
  <si>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</si>
  <si>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</si>
  <si>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</si>
  <si>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</si>
  <si>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</si>
  <si>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</si>
  <si>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</si>
  <si>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</si>
  <si>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</si>
  <si>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</si>
  <si>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</si>
  <si>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</si>
  <si>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</si>
  <si>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</si>
  <si>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</si>
  <si>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</si>
  <si>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</si>
  <si>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</si>
  <si>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</si>
  <si>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</si>
  <si>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</si>
  <si>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</si>
  <si>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</si>
  <si>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</si>
  <si>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</si>
  <si>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</si>
  <si>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</si>
  <si>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</si>
  <si>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</si>
  <si>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</si>
  <si>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</si>
  <si>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</si>
  <si>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</si>
  <si>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</si>
  <si>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</si>
  <si>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</si>
  <si>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</si>
  <si>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</si>
  <si>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</si>
  <si>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</si>
  <si>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</si>
  <si>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</si>
  <si>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</si>
  <si>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</si>
  <si>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</si>
  <si>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</si>
  <si>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</si>
  <si>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</si>
  <si>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</si>
  <si>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</si>
  <si>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</si>
  <si>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</si>
  <si>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</si>
  <si>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</si>
  <si>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</si>
  <si>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</si>
  <si>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</si>
  <si>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</si>
  <si>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</si>
  <si>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</si>
  <si>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</si>
  <si>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</si>
  <si>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</si>
  <si>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</si>
  <si>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</si>
  <si>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</si>
  <si>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</si>
  <si>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</si>
  <si>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</si>
  <si>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</si>
  <si>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</si>
  <si>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</si>
  <si>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</si>
  <si>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</si>
  <si>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</si>
  <si>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</si>
  <si>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</si>
  <si>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</si>
  <si>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</si>
  <si>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</si>
  <si>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</si>
  <si>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</si>
  <si>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</si>
  <si>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</si>
  <si>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</si>
  <si>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</si>
  <si>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</si>
  <si>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</si>
  <si>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</si>
  <si>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</si>
  <si>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</si>
  <si>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</si>
  <si>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</si>
  <si>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</si>
  <si>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</si>
  <si>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</si>
  <si>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</si>
  <si>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</si>
  <si>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</si>
  <si>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</si>
  <si>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</si>
  <si>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</si>
  <si>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</si>
  <si>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</si>
  <si>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</si>
  <si>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</si>
  <si>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</si>
  <si>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</si>
  <si>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</si>
  <si>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</si>
  <si>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</si>
  <si>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</si>
  <si>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</si>
  <si>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</si>
  <si>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</si>
  <si>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</si>
  <si>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</si>
  <si>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</si>
  <si>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</si>
  <si>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</si>
  <si>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</si>
  <si>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</si>
  <si>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</si>
  <si>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</si>
  <si>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</si>
  <si>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</si>
  <si>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</si>
  <si>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</si>
  <si>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</si>
  <si>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</si>
  <si>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</si>
  <si>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</si>
  <si>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</si>
  <si>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</si>
  <si>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</si>
  <si>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</si>
  <si>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</si>
  <si>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</si>
  <si>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</si>
  <si>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</si>
  <si>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</si>
  <si>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</si>
  <si>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</si>
  <si>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</si>
  <si>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</si>
  <si>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</si>
  <si>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</si>
  <si>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</si>
  <si>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</si>
  <si>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</si>
  <si>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</si>
  <si>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</si>
  <si>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</si>
  <si>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</si>
  <si>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</si>
  <si>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</si>
  <si>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</si>
  <si>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</si>
  <si>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</si>
  <si>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</si>
  <si>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</si>
  <si>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</si>
  <si>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</si>
  <si>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</si>
  <si>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</si>
  <si>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</si>
  <si>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</si>
  <si>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</si>
  <si>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</si>
  <si>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</si>
  <si>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</si>
  <si>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</si>
  <si>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</si>
  <si>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</si>
  <si>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</si>
  <si>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</si>
  <si>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</si>
  <si>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</si>
  <si>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</si>
  <si>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</si>
  <si>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</si>
  <si>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</si>
  <si>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</si>
  <si>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</si>
  <si>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</si>
  <si>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</si>
  <si>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</si>
  <si>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</si>
  <si>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</si>
  <si>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</si>
  <si>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</si>
  <si>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</si>
  <si>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</si>
  <si>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</si>
  <si>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</si>
  <si>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</si>
  <si>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</si>
  <si>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</si>
  <si>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</si>
  <si>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</si>
  <si>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</si>
  <si>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</si>
  <si>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</si>
  <si>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</si>
  <si>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</si>
  <si>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</si>
  <si>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</si>
  <si>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</si>
  <si>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</si>
  <si>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</si>
  <si>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</si>
  <si>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</si>
  <si>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</si>
  <si>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</si>
  <si>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</si>
  <si>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</si>
  <si>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</si>
  <si>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</si>
  <si>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</si>
  <si>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</si>
  <si>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</si>
  <si>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</si>
  <si>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</si>
  <si>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</si>
  <si>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</si>
  <si>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</si>
  <si>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</si>
  <si>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</si>
  <si>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</si>
  <si>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</si>
  <si>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</si>
  <si>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</si>
  <si>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</si>
  <si>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</si>
  <si>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</si>
  <si>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</si>
  <si>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</si>
  <si>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</si>
  <si>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</si>
  <si>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</si>
  <si>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</si>
  <si>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</si>
  <si>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</si>
  <si>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</si>
  <si>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</si>
  <si>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</si>
  <si>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</si>
  <si>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</si>
  <si>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</si>
  <si>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</si>
  <si>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</si>
  <si>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</si>
  <si>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</si>
  <si>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</si>
  <si>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</si>
  <si>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</si>
  <si>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</si>
  <si>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</si>
  <si>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</si>
  <si>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</si>
  <si>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</si>
  <si>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</si>
  <si>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</si>
  <si>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</si>
  <si>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</si>
  <si>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</si>
  <si>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</si>
  <si>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</si>
  <si>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</si>
  <si>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</si>
  <si>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</si>
  <si>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</si>
  <si>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</si>
  <si>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</si>
  <si>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</si>
  <si>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</si>
  <si>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</si>
  <si>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</si>
  <si>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</si>
  <si>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</si>
  <si>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</si>
  <si>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</si>
  <si>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</si>
  <si>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</si>
  <si>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</si>
  <si>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</si>
  <si>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</si>
  <si>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</si>
  <si>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</si>
  <si>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</si>
  <si>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</si>
  <si>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</si>
  <si>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</si>
  <si>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</si>
  <si>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</si>
  <si>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</si>
  <si>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</si>
  <si>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</si>
  <si>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</si>
  <si>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</si>
  <si>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</si>
  <si>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</si>
  <si>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</si>
  <si>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</si>
  <si>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</si>
  <si>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</si>
  <si>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</si>
  <si>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</si>
  <si>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</si>
  <si>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</si>
  <si>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</si>
  <si>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</si>
  <si>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</si>
  <si>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</si>
  <si>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</si>
  <si>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</si>
  <si>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</si>
  <si>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</si>
  <si>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</si>
  <si>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</si>
  <si>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</si>
  <si>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</si>
  <si>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</si>
  <si>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</si>
  <si>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</si>
  <si>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</si>
  <si>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</si>
  <si>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</si>
  <si>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</si>
  <si>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</si>
  <si>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</si>
  <si>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</si>
  <si>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</si>
  <si>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</si>
  <si>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</si>
  <si>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</si>
  <si>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</si>
  <si>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</si>
  <si>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</si>
  <si>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</si>
  <si>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</si>
  <si>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</si>
  <si>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</si>
  <si>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</si>
  <si>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</si>
  <si>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</si>
  <si>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</si>
  <si>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</si>
  <si>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</si>
  <si>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</si>
  <si>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</si>
  <si>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</si>
  <si>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</si>
  <si>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</si>
  <si>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</si>
  <si>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</si>
  <si>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</si>
  <si>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</si>
  <si>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</si>
  <si>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</si>
  <si>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</si>
  <si>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</si>
  <si>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</si>
  <si>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</si>
  <si>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</si>
  <si>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</si>
  <si>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</si>
  <si>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</si>
  <si>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</si>
  <si>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</si>
  <si>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</si>
  <si>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</si>
  <si>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</si>
  <si>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</si>
  <si>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</si>
  <si>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</si>
  <si>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</si>
  <si>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</si>
  <si>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</si>
  <si>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</si>
  <si>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</si>
  <si>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</si>
  <si>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</si>
  <si>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</si>
  <si>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</si>
  <si>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</si>
  <si>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</si>
  <si>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</si>
  <si>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</si>
  <si>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</si>
  <si>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</si>
  <si>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</si>
  <si>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</si>
  <si>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</si>
  <si>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</si>
  <si>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</si>
  <si>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</si>
  <si>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</si>
  <si>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</si>
  <si>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</si>
  <si>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</si>
  <si>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</si>
  <si>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</si>
  <si>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</si>
  <si>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</si>
  <si>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</si>
  <si>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</si>
  <si>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</si>
  <si>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</si>
  <si>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</si>
  <si>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</si>
  <si>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</si>
  <si>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</si>
  <si>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</si>
  <si>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</si>
  <si>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</si>
  <si>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</si>
  <si>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</si>
  <si>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</si>
  <si>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</si>
  <si>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</si>
  <si>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</si>
  <si>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</si>
  <si>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</si>
  <si>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</si>
  <si>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</si>
  <si>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</si>
  <si>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</si>
  <si>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</si>
  <si>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</si>
  <si>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</si>
  <si>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</si>
  <si>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</si>
  <si>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</si>
  <si>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</si>
  <si>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</si>
  <si>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</si>
  <si>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</si>
  <si>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</si>
  <si>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</si>
  <si>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</si>
  <si>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</si>
  <si>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</si>
  <si>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</si>
  <si>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</si>
  <si>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</si>
  <si>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</si>
  <si>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</si>
  <si>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</si>
  <si>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</si>
  <si>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</si>
  <si>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</si>
  <si>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</si>
  <si>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</si>
  <si>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</si>
  <si>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</si>
  <si>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</si>
  <si>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</si>
  <si>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</si>
  <si>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</si>
  <si>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</si>
  <si>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</si>
  <si>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</si>
  <si>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</si>
  <si>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</si>
  <si>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</si>
  <si>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</si>
  <si>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</si>
  <si>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</si>
  <si>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</si>
  <si>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</si>
  <si>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</si>
  <si>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</si>
  <si>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</si>
  <si>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</si>
  <si>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</si>
  <si>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</si>
  <si>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</si>
  <si>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</si>
  <si>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</si>
  <si>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</si>
  <si>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</si>
  <si>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</si>
  <si>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</si>
  <si>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</si>
  <si>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</si>
  <si>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</si>
  <si>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</si>
  <si>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</si>
  <si>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</si>
  <si>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</si>
  <si>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</si>
  <si>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</si>
  <si>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</si>
  <si>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</si>
  <si>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</si>
  <si>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</si>
  <si>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</si>
  <si>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</si>
  <si>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</si>
  <si>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</si>
  <si>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</si>
  <si>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</si>
  <si>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</si>
  <si>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</si>
  <si>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</si>
  <si>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</si>
  <si>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</si>
  <si>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</si>
  <si>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</si>
  <si>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</si>
  <si>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</si>
  <si>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</si>
  <si>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</si>
  <si>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</si>
  <si>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</si>
  <si>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</si>
  <si>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</si>
  <si>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</si>
  <si>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</si>
  <si>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</si>
  <si>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</si>
  <si>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</si>
  <si>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</si>
  <si>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</si>
  <si>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</si>
  <si>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</si>
  <si>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</si>
  <si>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</si>
  <si>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</si>
  <si>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</si>
  <si>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</si>
  <si>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</si>
  <si>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</si>
  <si>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</si>
  <si>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</si>
  <si>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</si>
  <si>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</si>
  <si>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</si>
  <si>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</si>
  <si>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</si>
  <si>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</si>
  <si>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</si>
  <si>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</si>
  <si>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</si>
  <si>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</si>
  <si>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</si>
  <si>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</si>
  <si>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</si>
  <si>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</si>
  <si>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</si>
  <si>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</si>
  <si>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</si>
  <si>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</si>
  <si>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</si>
  <si>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</si>
  <si>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</si>
  <si>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</si>
  <si>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</si>
  <si>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</si>
  <si>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</si>
  <si>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</si>
  <si>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</si>
  <si>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</si>
  <si>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</si>
  <si>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</si>
  <si>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</si>
  <si>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</si>
  <si>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</si>
  <si>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</si>
  <si>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</si>
  <si>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</si>
  <si>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</si>
  <si>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</si>
  <si>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</si>
  <si>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</si>
  <si>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</si>
  <si>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</si>
  <si>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</si>
  <si>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</si>
  <si>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</si>
  <si>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</si>
  <si>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</si>
  <si>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</si>
  <si>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</si>
  <si>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</si>
  <si>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</si>
  <si>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</si>
  <si>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</si>
  <si>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</si>
  <si>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</si>
  <si>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</si>
  <si>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</si>
  <si>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</si>
  <si>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</si>
  <si>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</si>
  <si>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</si>
  <si>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</si>
  <si>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</si>
  <si>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</si>
  <si>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</si>
  <si>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</si>
  <si>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</si>
  <si>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</si>
  <si>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</si>
  <si>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</si>
  <si>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</si>
  <si>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</si>
  <si>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</si>
  <si>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</si>
  <si>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</si>
  <si>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</si>
  <si>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</si>
  <si>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</si>
  <si>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</si>
  <si>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</si>
  <si>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</si>
  <si>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</si>
  <si>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</si>
  <si>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</si>
  <si>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</si>
  <si>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</si>
  <si>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</si>
  <si>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</si>
  <si>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</si>
  <si>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</si>
  <si>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</si>
  <si>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</si>
  <si>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</si>
  <si>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</si>
  <si>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</si>
  <si>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</si>
  <si>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</si>
  <si>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</si>
  <si>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</si>
  <si>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</si>
  <si>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</si>
  <si>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</si>
  <si>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</si>
  <si>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</si>
  <si>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</si>
  <si>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</si>
  <si>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</si>
  <si>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</si>
  <si>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</si>
  <si>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</si>
  <si>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</si>
  <si>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</si>
  <si>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</si>
  <si>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</si>
  <si>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</si>
  <si>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</si>
  <si>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</si>
  <si>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</si>
  <si>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</si>
  <si>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</si>
  <si>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</si>
  <si>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</si>
  <si>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</si>
  <si>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</si>
  <si>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</si>
  <si>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</si>
  <si>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</si>
  <si>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</si>
  <si>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</si>
  <si>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</si>
  <si>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</si>
  <si>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</si>
  <si>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</si>
  <si>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</si>
  <si>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</si>
  <si>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</si>
  <si>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</si>
  <si>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</si>
  <si>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</si>
  <si>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</si>
  <si>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</si>
  <si>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</si>
  <si>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</si>
  <si>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</si>
  <si>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</si>
  <si>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</si>
  <si>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</si>
  <si>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</si>
  <si>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</si>
  <si>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</si>
  <si>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</si>
  <si>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</si>
  <si>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</si>
  <si>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</si>
  <si>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</si>
  <si>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</si>
  <si>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</si>
  <si>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</si>
  <si>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</si>
  <si>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</si>
  <si>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</si>
  <si>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</si>
  <si>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</si>
  <si>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</si>
  <si>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</si>
  <si>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</si>
  <si>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</si>
  <si>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</si>
  <si>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</si>
  <si>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</si>
  <si>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</si>
  <si>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</si>
  <si>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</si>
  <si>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</si>
  <si>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</si>
  <si>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</si>
  <si>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</si>
  <si>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</si>
  <si>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</si>
  <si>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</si>
  <si>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</si>
  <si>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</si>
  <si>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</si>
  <si>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</si>
  <si>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</si>
  <si>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</si>
  <si>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</si>
  <si>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</si>
  <si>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</si>
  <si>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</si>
  <si>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</si>
  <si>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</si>
  <si>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</si>
  <si>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</si>
  <si>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</si>
  <si>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</si>
  <si>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</si>
  <si>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</si>
  <si>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</si>
  <si>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</si>
  <si>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</si>
  <si>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</si>
  <si>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</si>
  <si>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</si>
  <si>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</si>
  <si>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</si>
  <si>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</si>
  <si>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</si>
  <si>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</si>
  <si>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</si>
  <si>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</si>
  <si>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</si>
  <si>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</si>
  <si>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</si>
  <si>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</si>
  <si>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</si>
  <si>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</si>
  <si>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</si>
  <si>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</si>
  <si>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</si>
  <si>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</si>
  <si>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</si>
  <si>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</si>
  <si>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</si>
  <si>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</si>
  <si>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</si>
  <si>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</si>
  <si>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</si>
  <si>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</si>
  <si>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</si>
  <si>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</si>
  <si>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</si>
  <si>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</si>
  <si>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</si>
  <si>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</si>
  <si>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</si>
  <si>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</si>
  <si>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</si>
  <si>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</si>
  <si>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</si>
  <si>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</si>
  <si>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</si>
  <si>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</si>
  <si>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</si>
  <si>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</si>
  <si>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</si>
  <si>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</si>
  <si>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</si>
  <si>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</si>
  <si>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</si>
  <si>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</si>
  <si>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</si>
  <si>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</si>
  <si>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</si>
  <si>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</si>
  <si>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</si>
  <si>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</si>
  <si>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</si>
  <si>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</si>
  <si>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</si>
  <si>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</si>
  <si>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</si>
  <si>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</si>
  <si>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</si>
  <si>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</si>
  <si>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</si>
  <si>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</si>
  <si>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</si>
  <si>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</si>
  <si>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</si>
  <si>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</si>
  <si>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</si>
  <si>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</si>
  <si>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</si>
  <si>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</si>
  <si>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</si>
  <si>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</si>
  <si>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</si>
  <si>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</si>
  <si>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</si>
  <si>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</si>
  <si>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</si>
  <si>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</si>
  <si>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</si>
  <si>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</si>
  <si>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</si>
  <si>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</si>
  <si>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</si>
  <si>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</si>
  <si>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</si>
  <si>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</si>
  <si>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</si>
  <si>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</si>
  <si>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</si>
  <si>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</si>
  <si>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</si>
  <si>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</si>
  <si>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</si>
  <si>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</si>
  <si>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</si>
  <si>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</si>
  <si>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</si>
  <si>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</si>
  <si>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</si>
  <si>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</si>
  <si>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</si>
  <si>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</si>
  <si>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</si>
  <si>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</si>
  <si>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</si>
  <si>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</si>
  <si>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</si>
  <si>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</si>
  <si>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</si>
  <si>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</si>
  <si>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</si>
  <si>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</si>
  <si>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</si>
  <si>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</si>
  <si>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</si>
  <si>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</si>
  <si>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</si>
  <si>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</si>
  <si>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</si>
  <si>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</si>
  <si>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</si>
  <si>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</si>
  <si>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</si>
  <si>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</si>
  <si>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</si>
  <si>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</si>
  <si>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</si>
  <si>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</si>
  <si>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</si>
  <si>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</si>
  <si>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</si>
  <si>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</si>
  <si>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</si>
  <si>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</si>
  <si>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</si>
  <si>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</si>
  <si>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</si>
  <si>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</si>
  <si>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</si>
  <si>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</si>
  <si>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</si>
  <si>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</si>
  <si>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</si>
  <si>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</si>
  <si>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</si>
  <si>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</si>
  <si>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</si>
  <si>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</si>
  <si>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</si>
  <si>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</si>
  <si>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</si>
  <si>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</si>
  <si>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</si>
  <si>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</si>
  <si>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</si>
  <si>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</si>
  <si>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</si>
  <si>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</si>
  <si>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</si>
  <si>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</si>
  <si>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</si>
  <si>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</si>
  <si>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</si>
  <si>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</si>
  <si>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</si>
  <si>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</si>
  <si>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</si>
  <si>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</si>
  <si>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</si>
  <si>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</si>
  <si>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</si>
  <si>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</si>
  <si>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</si>
  <si>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</si>
  <si>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</si>
  <si>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</si>
  <si>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</si>
  <si>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</si>
  <si>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</si>
  <si>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</si>
  <si>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</si>
  <si>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</si>
  <si>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</si>
  <si>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</si>
  <si>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</si>
  <si>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</si>
  <si>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</si>
  <si>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</si>
  <si>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</si>
  <si>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</si>
  <si>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</si>
  <si>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</si>
  <si>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</si>
  <si>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</si>
  <si>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</si>
  <si>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</si>
  <si>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</si>
  <si>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</si>
  <si>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</si>
  <si>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</si>
  <si>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</si>
  <si>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</si>
  <si>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</si>
  <si>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</si>
  <si>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</si>
  <si>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</si>
  <si>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</si>
  <si>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</si>
  <si>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</si>
  <si>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</si>
  <si>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</si>
  <si>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</si>
  <si>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</si>
  <si>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</si>
  <si>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</si>
  <si>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</si>
  <si>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</si>
  <si>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</si>
  <si>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</si>
  <si>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</si>
  <si>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</si>
  <si>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</si>
  <si>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</si>
  <si>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</si>
  <si>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</si>
  <si>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</si>
  <si>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</si>
  <si>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</si>
  <si>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</si>
  <si>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</si>
  <si>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</si>
  <si>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</si>
  <si>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</si>
  <si>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</si>
  <si>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</si>
  <si>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</si>
  <si>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</si>
  <si>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</si>
  <si>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</si>
  <si>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</si>
  <si>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</si>
  <si>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</si>
  <si>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</si>
  <si>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</si>
  <si>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</si>
  <si>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</si>
  <si>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</si>
  <si>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</si>
  <si>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</si>
  <si>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</si>
  <si>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</si>
  <si>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</si>
  <si>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</si>
  <si>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</si>
  <si>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</si>
  <si>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</si>
  <si>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</si>
  <si>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</si>
  <si>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</si>
  <si>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</si>
  <si>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</si>
  <si>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</si>
  <si>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</si>
  <si>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</si>
  <si>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</si>
  <si>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</si>
  <si>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</si>
  <si>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</si>
  <si>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</si>
  <si>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</si>
  <si>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</si>
  <si>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</si>
  <si>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</si>
  <si>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</si>
  <si>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</si>
  <si>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</si>
  <si>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</si>
  <si>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</si>
  <si>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</si>
  <si>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</si>
  <si>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</si>
  <si>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</si>
  <si>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</si>
  <si>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</si>
  <si>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</si>
  <si>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</si>
  <si>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</si>
  <si>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</si>
  <si>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</si>
  <si>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</si>
  <si>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</si>
  <si>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</si>
  <si>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</si>
  <si>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</si>
  <si>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</si>
  <si>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</si>
  <si>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</si>
  <si>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</si>
  <si>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</si>
  <si>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</si>
  <si>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</si>
  <si>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</si>
  <si>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</si>
  <si>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</si>
  <si>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</si>
  <si>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</si>
  <si>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</si>
  <si>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</si>
  <si>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</si>
  <si>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</si>
  <si>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</si>
  <si>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</si>
  <si>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</si>
  <si>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</si>
  <si>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</si>
  <si>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</si>
  <si>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</si>
  <si>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</si>
  <si>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</si>
  <si>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</si>
  <si>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</si>
  <si>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</si>
  <si>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</si>
  <si>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</si>
  <si>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</si>
  <si>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</si>
  <si>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</si>
  <si>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</si>
  <si>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</si>
  <si>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</si>
  <si>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</si>
  <si>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</si>
  <si>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</si>
  <si>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</si>
  <si>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</si>
  <si>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</si>
  <si>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</si>
  <si>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</si>
  <si>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</si>
  <si>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</si>
  <si>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</si>
  <si>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</si>
  <si>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</si>
  <si>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</si>
  <si>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</si>
  <si>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</si>
  <si>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</si>
  <si>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</si>
  <si>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</si>
  <si>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</si>
  <si>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</si>
  <si>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</si>
  <si>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</si>
  <si>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</si>
  <si>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</si>
  <si>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</si>
  <si>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</si>
  <si>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</si>
  <si>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</si>
  <si>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</si>
  <si>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</si>
  <si>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</si>
  <si>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</si>
  <si>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</si>
  <si>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</si>
  <si>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</si>
  <si>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</si>
  <si>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</si>
  <si>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</si>
  <si>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</si>
  <si>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</si>
  <si>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</si>
  <si>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</si>
  <si>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</si>
  <si>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</si>
  <si>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</si>
  <si>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</si>
  <si>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</si>
  <si>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</si>
  <si>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</si>
  <si>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</si>
  <si>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</si>
  <si>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</si>
  <si>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</si>
  <si>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</si>
  <si>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</si>
  <si>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</si>
  <si>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</si>
  <si>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</si>
  <si>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</si>
  <si>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</si>
  <si>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</si>
  <si>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</si>
  <si>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</si>
  <si>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</si>
  <si>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</si>
  <si>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</si>
  <si>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</si>
  <si>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</si>
  <si>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</si>
  <si>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</si>
  <si>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</si>
  <si>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</si>
  <si>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</si>
  <si>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</si>
  <si>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</si>
  <si>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</si>
  <si>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</si>
  <si>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</si>
  <si>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</si>
  <si>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</si>
  <si>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</si>
  <si>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</si>
  <si>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</si>
  <si>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</si>
  <si>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</si>
  <si>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</si>
  <si>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</si>
  <si>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</si>
  <si>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</si>
  <si>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</si>
  <si>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</si>
  <si>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</si>
  <si>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</si>
  <si>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</si>
  <si>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</si>
  <si>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</si>
  <si>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</si>
  <si>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</si>
  <si>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</si>
  <si>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</si>
  <si>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</si>
  <si>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</si>
  <si>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</si>
  <si>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</si>
  <si>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</si>
  <si>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</si>
  <si>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</si>
  <si>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</si>
  <si>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</si>
  <si>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</si>
  <si>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</si>
  <si>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</si>
  <si>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</si>
  <si>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</si>
  <si>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</si>
  <si>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</si>
  <si>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</si>
  <si>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</si>
  <si>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</si>
  <si>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</si>
  <si>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</si>
  <si>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</si>
  <si>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</si>
  <si>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</si>
  <si>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</si>
  <si>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</si>
  <si>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</si>
  <si>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</si>
  <si>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</si>
  <si>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</si>
  <si>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</si>
  <si>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</si>
  <si>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</si>
  <si>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</si>
  <si>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</si>
  <si>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</si>
  <si>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</si>
  <si>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</si>
  <si>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</si>
  <si>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</si>
  <si>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</si>
  <si>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</si>
  <si>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</si>
  <si>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</si>
  <si>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</si>
  <si>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</si>
  <si>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</si>
  <si>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</si>
  <si>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</si>
  <si>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</si>
  <si>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</si>
  <si>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</si>
  <si>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</si>
  <si>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</si>
  <si>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</si>
  <si>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</si>
  <si>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</si>
  <si>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</si>
  <si>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</si>
  <si>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</si>
  <si>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</si>
  <si>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</si>
  <si>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</si>
  <si>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</si>
  <si>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</si>
  <si>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</si>
  <si>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</si>
  <si>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</si>
  <si>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</si>
  <si>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</si>
  <si>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</si>
  <si>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</si>
  <si>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</si>
  <si>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</si>
  <si>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</si>
  <si>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</si>
  <si>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</si>
  <si>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</si>
  <si>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</si>
  <si>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</si>
  <si>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</si>
  <si>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</si>
  <si>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</si>
  <si>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</si>
  <si>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</si>
  <si>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</si>
  <si>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</si>
  <si>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</si>
  <si>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</si>
  <si>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</si>
  <si>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</si>
  <si>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</si>
  <si>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</si>
  <si>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</si>
  <si>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</si>
  <si>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</si>
  <si>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</si>
  <si>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</si>
  <si>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</si>
  <si>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</si>
  <si>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</si>
  <si>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</si>
  <si>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</si>
  <si>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</si>
  <si>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</si>
  <si>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</si>
  <si>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</si>
  <si>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</si>
  <si>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</si>
  <si>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</si>
  <si>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</si>
  <si>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</si>
  <si>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</si>
  <si>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</si>
  <si>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</si>
  <si>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</si>
  <si>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</si>
  <si>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</si>
  <si>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</si>
  <si>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</si>
  <si>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</si>
  <si>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</si>
  <si>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</si>
  <si>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</si>
  <si>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</si>
  <si>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</si>
  <si>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</si>
  <si>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</si>
  <si>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</si>
  <si>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</si>
  <si>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</si>
  <si>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</si>
  <si>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</si>
  <si>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</si>
  <si>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</si>
  <si>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</si>
  <si>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</si>
  <si>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</si>
  <si>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</si>
  <si>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</si>
  <si>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</si>
  <si>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</si>
  <si>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</si>
  <si>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</si>
  <si>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</si>
  <si>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</si>
  <si>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</si>
  <si>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</si>
  <si>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</si>
  <si>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</si>
  <si>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</si>
  <si>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</si>
  <si>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</si>
  <si>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</si>
  <si>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</si>
  <si>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</si>
  <si>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</si>
  <si>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</si>
  <si>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</si>
  <si>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</si>
  <si>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</si>
  <si>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</si>
  <si>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</si>
  <si>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</si>
  <si>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</si>
  <si>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</si>
  <si>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</si>
  <si>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</si>
  <si>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</si>
  <si>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</si>
  <si>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</si>
  <si>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</si>
  <si>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</si>
  <si>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</si>
  <si>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</si>
  <si>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</si>
  <si>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</si>
  <si>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</si>
  <si>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</si>
  <si>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</si>
  <si>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</si>
  <si>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</si>
  <si>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</si>
  <si>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</si>
  <si>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</si>
  <si>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</si>
  <si>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</si>
  <si>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</si>
  <si>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</si>
  <si>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</si>
  <si>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</si>
  <si>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</si>
  <si>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</si>
  <si>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</si>
  <si>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</si>
  <si>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</si>
  <si>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</si>
  <si>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</si>
  <si>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</si>
  <si>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</si>
  <si>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</si>
  <si>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</si>
  <si>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</si>
  <si>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</si>
  <si>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</si>
  <si>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</si>
  <si>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</si>
  <si>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</si>
  <si>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</si>
  <si>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</si>
  <si>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</si>
  <si>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</si>
  <si>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</si>
  <si>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</si>
  <si>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</si>
  <si>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</si>
  <si>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</si>
  <si>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</si>
  <si>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</si>
  <si>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</si>
  <si>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</si>
  <si>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</si>
  <si>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</si>
  <si>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</si>
  <si>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</si>
  <si>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</si>
  <si>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</si>
  <si>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</si>
  <si>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</si>
  <si>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</si>
  <si>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</si>
  <si>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</si>
  <si>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</si>
  <si>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</si>
  <si>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</si>
  <si>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</si>
  <si>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</si>
  <si>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</si>
  <si>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</si>
  <si>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</si>
  <si>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</si>
  <si>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</si>
  <si>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</si>
  <si>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</si>
  <si>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</si>
  <si>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</si>
  <si>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</si>
  <si>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</si>
  <si>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</si>
  <si>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</si>
  <si>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</si>
  <si>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</si>
  <si>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</si>
  <si>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</si>
  <si>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</si>
  <si>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</si>
  <si>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</si>
  <si>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</si>
  <si>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</si>
  <si>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</si>
  <si>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</si>
  <si>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</si>
  <si>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</si>
  <si>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</si>
  <si>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</si>
  <si>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</si>
  <si>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</si>
  <si>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</si>
  <si>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</si>
  <si>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</si>
  <si>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</si>
  <si>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</si>
  <si>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</si>
  <si>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</si>
  <si>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</si>
  <si>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</si>
  <si>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</si>
  <si>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</si>
  <si>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</si>
  <si>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</si>
  <si>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</si>
  <si>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</si>
  <si>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</si>
  <si>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</si>
  <si>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</si>
  <si>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</si>
  <si>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</si>
  <si>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</si>
  <si>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</si>
  <si>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</si>
  <si>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</si>
  <si>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</si>
  <si>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</si>
  <si>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</si>
  <si>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</si>
  <si>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</si>
  <si>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</si>
  <si>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</si>
  <si>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</si>
  <si>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</si>
  <si>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</si>
  <si>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</si>
  <si>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</si>
  <si>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</si>
  <si>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</si>
  <si>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</si>
  <si>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</si>
  <si>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</si>
  <si>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</si>
  <si>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</si>
  <si>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</si>
  <si>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</si>
  <si>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</si>
  <si>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</si>
  <si>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</si>
  <si>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</si>
  <si>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</si>
  <si>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</si>
  <si>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</si>
  <si>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</si>
  <si>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</si>
  <si>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</si>
  <si>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</si>
  <si>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</si>
  <si>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</si>
  <si>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</si>
  <si>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</si>
  <si>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</si>
  <si>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</si>
  <si>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</si>
  <si>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</si>
  <si>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</si>
  <si>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</si>
  <si>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</si>
  <si>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</si>
  <si>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</si>
  <si>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</si>
  <si>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</si>
  <si>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</si>
  <si>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</si>
  <si>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</si>
  <si>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</si>
  <si>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</si>
  <si>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</si>
  <si>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</si>
  <si>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</si>
  <si>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</si>
  <si>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</si>
  <si>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</si>
  <si>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</si>
  <si>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</si>
  <si>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</si>
  <si>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</si>
  <si>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</si>
  <si>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</si>
  <si>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</si>
  <si>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</si>
  <si>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</si>
  <si>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</si>
  <si>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</si>
  <si>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</si>
  <si>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</si>
  <si>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</si>
  <si>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</si>
  <si>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</si>
  <si>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</si>
  <si>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</si>
  <si>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</si>
  <si>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</si>
  <si>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</si>
  <si>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</si>
  <si>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</si>
  <si>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</si>
  <si>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</si>
  <si>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</si>
  <si>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</si>
  <si>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</si>
  <si>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</si>
  <si>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</si>
  <si>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</si>
  <si>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</si>
  <si>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</si>
  <si>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</si>
  <si>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</si>
  <si>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</si>
  <si>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</si>
  <si>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</si>
  <si>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</si>
  <si>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</si>
  <si>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</si>
  <si>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</si>
  <si>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</si>
  <si>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</si>
  <si>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</si>
  <si>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</si>
  <si>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</si>
  <si>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</si>
  <si>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</si>
  <si>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</si>
  <si>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</si>
  <si>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</si>
  <si>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</si>
  <si>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</si>
  <si>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</si>
  <si>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</si>
  <si>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</si>
  <si>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</si>
  <si>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</si>
  <si>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</si>
  <si>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</si>
  <si>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</si>
  <si>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</si>
  <si>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</si>
  <si>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</si>
  <si>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</si>
  <si>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</si>
  <si>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</si>
  <si>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</si>
  <si>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</si>
  <si>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</si>
  <si>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</si>
  <si>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</si>
  <si>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</si>
  <si>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</si>
  <si>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</si>
  <si>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</si>
  <si>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</si>
  <si>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</si>
  <si>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</si>
  <si>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</si>
  <si>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</si>
  <si>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</si>
  <si>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</si>
  <si>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</si>
  <si>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</si>
  <si>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</si>
  <si>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</si>
  <si>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</si>
  <si>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</si>
  <si>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</si>
  <si>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</si>
  <si>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</si>
  <si>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</si>
  <si>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</si>
  <si>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</si>
  <si>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</si>
  <si>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</si>
  <si>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</si>
  <si>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</si>
  <si>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</si>
  <si>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</si>
  <si>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</si>
  <si>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</si>
  <si>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</si>
  <si>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</si>
  <si>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</si>
  <si>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</si>
  <si>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</si>
  <si>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</si>
  <si>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</si>
  <si>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</si>
  <si>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</si>
  <si>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</si>
  <si>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</si>
  <si>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</si>
  <si>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</si>
  <si>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</si>
  <si>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</si>
  <si>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</si>
  <si>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</si>
  <si>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</si>
  <si>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</si>
  <si>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</si>
  <si>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</si>
  <si>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</si>
  <si>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</si>
  <si>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</si>
  <si>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</si>
  <si>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</si>
  <si>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</si>
  <si>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</si>
  <si>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</si>
  <si>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</si>
  <si>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</si>
  <si>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</si>
  <si>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</si>
  <si>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</si>
  <si>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</si>
  <si>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</si>
  <si>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</si>
  <si>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</si>
  <si>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</si>
  <si>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</si>
  <si>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</si>
  <si>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</si>
  <si>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</si>
  <si>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</si>
  <si>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</si>
  <si>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</si>
  <si>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</si>
  <si>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</si>
  <si>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</si>
  <si>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</si>
  <si>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</si>
  <si>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</si>
  <si>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</si>
  <si>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</si>
  <si>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</si>
  <si>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</si>
  <si>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</si>
  <si>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</si>
  <si>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</si>
  <si>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</si>
  <si>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</si>
  <si>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</si>
  <si>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</si>
  <si>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</si>
  <si>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</si>
  <si>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</si>
  <si>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</si>
  <si>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</si>
  <si>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</si>
  <si>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</si>
  <si>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</si>
  <si>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</si>
  <si>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</si>
  <si>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</si>
  <si>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</si>
  <si>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</si>
  <si>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</si>
  <si>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</si>
  <si>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</si>
  <si>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</si>
  <si>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</si>
  <si>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</si>
  <si>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</si>
  <si>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</si>
  <si>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</si>
  <si>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</si>
  <si>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</si>
  <si>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</si>
  <si>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</si>
  <si>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</si>
  <si>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</si>
  <si>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</si>
  <si>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</si>
  <si>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</si>
  <si>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</si>
  <si>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</si>
  <si>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</si>
  <si>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</si>
  <si>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</si>
  <si>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</si>
  <si>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</si>
  <si>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</si>
  <si>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</si>
  <si>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</si>
  <si>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</si>
  <si>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</si>
  <si>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</si>
  <si>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</si>
  <si>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</si>
  <si>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</si>
  <si>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</si>
  <si>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</si>
  <si>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</si>
  <si>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</si>
  <si>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</si>
  <si>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</si>
  <si>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</si>
  <si>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</si>
  <si>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</si>
  <si>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</si>
  <si>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</si>
  <si>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</si>
  <si>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</si>
  <si>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</si>
  <si>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</si>
  <si>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</si>
  <si>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</si>
  <si>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</si>
  <si>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</si>
  <si>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</si>
  <si>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</si>
  <si>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</si>
  <si>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</si>
  <si>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</si>
  <si>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</si>
  <si>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</si>
  <si>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</si>
  <si>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</si>
  <si>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</si>
  <si>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</si>
  <si>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</si>
  <si>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</si>
  <si>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</si>
  <si>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</si>
  <si>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</si>
  <si>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</si>
  <si>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</si>
  <si>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</si>
  <si>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</si>
  <si>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</si>
  <si>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</si>
  <si>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</si>
  <si>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</si>
  <si>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</si>
  <si>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</si>
  <si>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</si>
  <si>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</si>
  <si>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</si>
  <si>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</si>
  <si>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</si>
  <si>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</si>
  <si>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</si>
  <si>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</si>
  <si>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</si>
  <si>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</si>
  <si>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</si>
  <si>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</si>
  <si>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</si>
  <si>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</si>
  <si>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</si>
  <si>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</si>
  <si>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</si>
  <si>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</si>
  <si>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</si>
  <si>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</si>
  <si>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</si>
  <si>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</si>
  <si>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</si>
  <si>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</si>
  <si>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</si>
  <si>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</si>
  <si>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</si>
  <si>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</si>
  <si>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</si>
  <si>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</si>
  <si>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</si>
  <si>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</si>
  <si>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</si>
  <si>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</si>
  <si>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</si>
  <si>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</si>
  <si>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</si>
  <si>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</si>
  <si>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</si>
  <si>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</si>
  <si>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</si>
  <si>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</si>
  <si>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</si>
  <si>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</si>
  <si>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</si>
  <si>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</si>
  <si>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</si>
  <si>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</si>
  <si>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</si>
  <si>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</si>
  <si>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</si>
  <si>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</si>
  <si>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</si>
  <si>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</si>
  <si>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</si>
  <si>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</si>
  <si>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</si>
  <si>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</si>
  <si>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</si>
  <si>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</si>
  <si>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</si>
  <si>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</si>
  <si>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</si>
  <si>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</si>
  <si>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</si>
  <si>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</si>
  <si>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</si>
  <si>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</si>
  <si>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</si>
  <si>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</si>
  <si>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</si>
  <si>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</si>
  <si>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</si>
  <si>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</si>
  <si>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</si>
  <si>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</si>
  <si>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</si>
  <si>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</si>
  <si>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</si>
  <si>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</si>
  <si>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</si>
  <si>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</si>
  <si>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</si>
  <si>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</si>
  <si>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</si>
  <si>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</si>
  <si>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</si>
  <si>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</si>
  <si>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</si>
  <si>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</si>
  <si>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</si>
  <si>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</si>
  <si>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</si>
  <si>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</si>
  <si>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</si>
  <si>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</si>
  <si>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</si>
  <si>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</si>
  <si>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</si>
  <si>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</si>
  <si>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</si>
  <si>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</si>
  <si>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</si>
  <si>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</si>
  <si>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</si>
  <si>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</si>
  <si>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</si>
  <si>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</si>
  <si>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</si>
  <si>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</si>
  <si>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</si>
  <si>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</si>
  <si>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</si>
  <si>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</si>
  <si>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</si>
  <si>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</si>
  <si>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</si>
  <si>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</si>
  <si>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</si>
  <si>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</si>
  <si>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</si>
  <si>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</si>
  <si>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</si>
  <si>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</si>
  <si>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</si>
  <si>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</si>
  <si>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</si>
  <si>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</si>
  <si>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</si>
  <si>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</si>
  <si>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</si>
  <si>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</si>
  <si>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</si>
  <si>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</si>
  <si>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</si>
  <si>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</si>
  <si>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</si>
  <si>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</si>
  <si>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</si>
  <si>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</si>
  <si>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</si>
  <si>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</si>
  <si>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</si>
  <si>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</si>
  <si>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</si>
  <si>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</si>
  <si>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</si>
  <si>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</si>
  <si>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</si>
  <si>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</si>
  <si>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</si>
  <si>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</si>
  <si>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</si>
  <si>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</si>
  <si>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</si>
  <si>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</si>
  <si>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</si>
  <si>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</si>
  <si>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</si>
  <si>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</si>
  <si>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</si>
  <si>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</si>
  <si>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</si>
  <si>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</si>
  <si>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</si>
  <si>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</si>
  <si>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</si>
  <si>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</si>
  <si>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</si>
  <si>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</si>
  <si>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</si>
  <si>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</si>
  <si>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</si>
  <si>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</si>
  <si>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</si>
  <si>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</si>
  <si>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</si>
  <si>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</si>
  <si>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</si>
  <si>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</si>
  <si>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</si>
  <si>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</si>
  <si>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</si>
  <si>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</si>
  <si>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</si>
  <si>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</si>
  <si>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</si>
  <si>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</si>
  <si>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</si>
  <si>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</si>
  <si>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</si>
  <si>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</si>
  <si>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</si>
  <si>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</si>
  <si>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</si>
  <si>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</si>
  <si>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</si>
  <si>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</si>
  <si>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</si>
  <si>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</si>
  <si>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</si>
  <si>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</si>
  <si>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</si>
  <si>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</si>
  <si>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</si>
  <si>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</si>
  <si>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</si>
  <si>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</si>
  <si>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</si>
  <si>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</si>
  <si>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</si>
  <si>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</si>
  <si>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</si>
  <si>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</si>
  <si>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</si>
  <si>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</si>
  <si>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</si>
  <si>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</si>
  <si>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</si>
  <si>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</si>
  <si>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</si>
  <si>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</si>
  <si>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</si>
  <si>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</si>
  <si>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</si>
  <si>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</si>
  <si>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</si>
  <si>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</si>
  <si>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</si>
  <si>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</si>
  <si>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</si>
  <si>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</si>
  <si>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</si>
  <si>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</si>
  <si>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</si>
  <si>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</si>
  <si>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</si>
  <si>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</si>
  <si>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</si>
  <si>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</si>
  <si>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</si>
  <si>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</si>
  <si>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</si>
  <si>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</si>
  <si>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</si>
  <si>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</si>
  <si>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</si>
  <si>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</si>
  <si>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</si>
  <si>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</si>
  <si>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</si>
  <si>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</si>
  <si>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</si>
  <si>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</si>
  <si>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</si>
  <si>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</si>
  <si>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</si>
  <si>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</si>
  <si>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</si>
  <si>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</si>
  <si>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</si>
  <si>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</si>
  <si>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</si>
  <si>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</si>
  <si>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</si>
  <si>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</si>
  <si>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</si>
  <si>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</si>
  <si>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</si>
  <si>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</si>
  <si>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</si>
  <si>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</si>
  <si>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</si>
  <si>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</si>
  <si>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</si>
  <si>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</si>
  <si>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</si>
  <si>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</si>
  <si>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</si>
  <si>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</si>
  <si>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</si>
  <si>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</si>
  <si>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</si>
  <si>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</si>
  <si>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</si>
  <si>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</si>
  <si>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</si>
  <si>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</si>
  <si>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</si>
  <si>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</si>
  <si>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</si>
  <si>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</si>
  <si>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</si>
  <si>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</si>
  <si>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</si>
  <si>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</si>
  <si>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</si>
  <si>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</si>
  <si>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</si>
  <si>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</si>
  <si>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</si>
  <si>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</si>
  <si>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</si>
  <si>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</si>
  <si>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</si>
  <si>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</si>
  <si>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</si>
  <si>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</si>
  <si>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</si>
  <si>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</si>
  <si>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</si>
  <si>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</si>
  <si>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</si>
  <si>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</si>
  <si>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</si>
  <si>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</si>
  <si>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</si>
  <si>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</si>
  <si>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</si>
  <si>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</si>
  <si>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</si>
  <si>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</si>
  <si>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</si>
  <si>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</si>
  <si>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</si>
  <si>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</si>
  <si>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</si>
  <si>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</si>
  <si>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</si>
  <si>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</si>
  <si>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</si>
  <si>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</si>
  <si>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</si>
  <si>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</si>
  <si>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</si>
  <si>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</si>
  <si>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</si>
  <si>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</si>
  <si>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</si>
  <si>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</si>
  <si>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</si>
  <si>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</si>
  <si>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</si>
  <si>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</si>
  <si>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</si>
  <si>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</si>
  <si>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</si>
  <si>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</si>
  <si>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</si>
  <si>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</si>
  <si>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</si>
  <si>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</si>
  <si>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</si>
  <si>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</si>
  <si>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</si>
  <si>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</si>
  <si>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</si>
  <si>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</si>
  <si>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</si>
  <si>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</si>
  <si>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</si>
  <si>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</si>
  <si>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</si>
  <si>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</si>
  <si>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</si>
  <si>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</si>
  <si>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</si>
  <si>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</si>
  <si>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</si>
  <si>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</si>
  <si>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</si>
  <si>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</si>
  <si>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</si>
  <si>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</si>
  <si>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</si>
  <si>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</si>
  <si>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</si>
  <si>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</si>
  <si>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</si>
  <si>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</si>
  <si>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</si>
  <si>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</si>
  <si>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</si>
  <si>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</si>
  <si>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</si>
  <si>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</si>
  <si>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</si>
  <si>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</si>
  <si>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</si>
  <si>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</si>
  <si>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</si>
  <si>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</si>
  <si>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</si>
  <si>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</si>
  <si>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</si>
  <si>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</si>
  <si>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</si>
  <si>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</si>
  <si>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</si>
  <si>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</si>
  <si>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</si>
  <si>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</si>
  <si>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</si>
  <si>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</si>
  <si>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</si>
  <si>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</si>
  <si>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</si>
  <si>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</si>
  <si>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</si>
  <si>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</si>
  <si>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</si>
  <si>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</si>
  <si>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</si>
  <si>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</si>
  <si>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</si>
  <si>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</si>
  <si>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</si>
  <si>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</si>
  <si>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</si>
  <si>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</si>
  <si>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</si>
  <si>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</si>
  <si>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</si>
  <si>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</si>
  <si>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</si>
  <si>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</si>
  <si>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</si>
  <si>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</si>
  <si>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</si>
  <si>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</si>
  <si>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</si>
  <si>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</si>
  <si>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</si>
  <si>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</si>
  <si>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</si>
  <si>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</si>
  <si>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</si>
  <si>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</si>
  <si>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</si>
  <si>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</si>
  <si>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</si>
  <si>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</si>
  <si>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</si>
  <si>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</si>
  <si>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</si>
  <si>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</si>
  <si>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</si>
  <si>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</si>
  <si>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</si>
  <si>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</si>
  <si>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</si>
  <si>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</si>
  <si>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</si>
  <si>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</si>
  <si>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</si>
  <si>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</si>
  <si>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</si>
  <si>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</si>
  <si>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</si>
  <si>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</si>
  <si>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</si>
  <si>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</si>
  <si>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</si>
  <si>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</si>
  <si>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</si>
  <si>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</si>
  <si>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</si>
  <si>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</si>
  <si>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</si>
  <si>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</si>
  <si>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</si>
  <si>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</si>
  <si>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</si>
  <si>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</si>
  <si>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</si>
  <si>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</si>
  <si>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</si>
  <si>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</si>
  <si>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</si>
  <si>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</si>
  <si>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</si>
  <si>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</si>
  <si>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</si>
  <si>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</si>
  <si>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</si>
  <si>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</si>
  <si>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</si>
  <si>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</si>
  <si>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</si>
  <si>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</si>
  <si>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</si>
  <si>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</si>
  <si>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</si>
  <si>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</si>
  <si>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</si>
  <si>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</si>
  <si>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</si>
  <si>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</si>
  <si>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</si>
  <si>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</si>
  <si>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</si>
  <si>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</si>
  <si>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</si>
  <si>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</si>
  <si>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</si>
  <si>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</si>
  <si>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</si>
  <si>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</si>
  <si>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</si>
  <si>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</si>
  <si>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</si>
  <si>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</si>
  <si>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</si>
  <si>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</si>
  <si>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</si>
  <si>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</si>
  <si>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</si>
  <si>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</si>
  <si>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</si>
  <si>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</si>
  <si>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</si>
  <si>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</si>
  <si>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</si>
  <si>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</si>
  <si>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</si>
  <si>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</si>
  <si>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</si>
  <si>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</si>
  <si>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</si>
  <si>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</si>
  <si>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</si>
  <si>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</si>
  <si>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</si>
  <si>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</si>
  <si>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</si>
  <si>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</si>
  <si>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</si>
  <si>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</si>
  <si>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</si>
  <si>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</si>
  <si>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</si>
  <si>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</si>
  <si>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</si>
  <si>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</si>
  <si>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</si>
  <si>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</si>
  <si>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</si>
  <si>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</si>
  <si>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</si>
  <si>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</si>
  <si>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</si>
  <si>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</si>
  <si>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</si>
  <si>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</si>
  <si>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</si>
  <si>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</si>
  <si>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</si>
  <si>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</si>
  <si>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</si>
  <si>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</si>
  <si>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</si>
  <si>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</si>
  <si>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</si>
  <si>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</si>
  <si>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</si>
  <si>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</si>
  <si>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</si>
  <si>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</si>
  <si>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</si>
  <si>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</si>
  <si>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</si>
  <si>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</si>
  <si>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</si>
  <si>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</si>
  <si>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</si>
  <si>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</si>
  <si>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</si>
  <si>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</si>
  <si>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</si>
  <si>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</si>
  <si>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</si>
  <si>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</si>
  <si>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</si>
  <si>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</si>
  <si>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</si>
  <si>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</si>
  <si>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</si>
  <si>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</si>
  <si>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</si>
  <si>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</si>
  <si>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</si>
  <si>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</si>
  <si>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</si>
  <si>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</si>
  <si>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</si>
  <si>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</si>
  <si>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</si>
  <si>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</si>
  <si>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</si>
  <si>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</si>
  <si>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</si>
  <si>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</si>
  <si>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</si>
  <si>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</si>
  <si>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</si>
  <si>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</si>
  <si>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</si>
  <si>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</si>
  <si>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</si>
  <si>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</si>
  <si>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</si>
  <si>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</si>
  <si>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</si>
  <si>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</si>
  <si>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</si>
  <si>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</si>
  <si>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</si>
  <si>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</si>
  <si>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</si>
  <si>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</si>
  <si>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</si>
  <si>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</si>
  <si>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</si>
  <si>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</si>
  <si>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</si>
  <si>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</si>
  <si>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</si>
  <si>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</si>
  <si>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</si>
  <si>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</si>
  <si>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</si>
  <si>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</si>
  <si>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</si>
  <si>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</si>
  <si>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</si>
  <si>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</si>
  <si>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</si>
  <si>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</si>
  <si>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</si>
  <si>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</si>
  <si>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</si>
  <si>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</si>
  <si>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</si>
  <si>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</si>
  <si>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</si>
  <si>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</si>
  <si>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</si>
  <si>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</si>
  <si>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</si>
  <si>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</si>
  <si>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</si>
  <si>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</si>
  <si>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</si>
  <si>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</si>
  <si>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</si>
  <si>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</si>
  <si>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</si>
  <si>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</si>
  <si>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</si>
  <si>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</si>
  <si>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</si>
  <si>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</si>
  <si>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</si>
  <si>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</si>
  <si>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</si>
  <si>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</si>
  <si>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</si>
  <si>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</si>
  <si>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</si>
  <si>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</si>
  <si>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</si>
  <si>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</si>
  <si>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</si>
  <si>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</si>
  <si>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</si>
  <si>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</si>
  <si>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</si>
  <si>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</si>
  <si>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</si>
  <si>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</si>
  <si>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</si>
  <si>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</si>
  <si>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</si>
  <si>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</si>
  <si>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</si>
  <si>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</si>
  <si>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</si>
  <si>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</si>
  <si>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</si>
  <si>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</si>
  <si>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</si>
  <si>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</si>
  <si>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</si>
  <si>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</si>
  <si>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</si>
  <si>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</si>
  <si>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</si>
  <si>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</si>
  <si>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</si>
  <si>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</si>
  <si>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</si>
  <si>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</si>
  <si>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</si>
  <si>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</si>
  <si>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</si>
  <si>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</si>
  <si>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</si>
  <si>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</si>
  <si>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</si>
  <si>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</si>
  <si>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</si>
  <si>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</si>
  <si>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</si>
  <si>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</si>
  <si>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</si>
  <si>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</si>
  <si>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</si>
  <si>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</si>
  <si>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</si>
  <si>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</si>
  <si>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</si>
  <si>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</si>
  <si>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</si>
  <si>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</si>
  <si>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</si>
  <si>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</si>
  <si>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</si>
  <si>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</si>
  <si>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</si>
  <si>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</si>
  <si>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</si>
  <si>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</si>
  <si>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</si>
  <si>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</si>
  <si>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</si>
  <si>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</si>
  <si>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</si>
  <si>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</si>
  <si>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</si>
  <si>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</si>
  <si>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</si>
  <si>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</si>
  <si>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</si>
  <si>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</si>
  <si>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</si>
  <si>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</si>
  <si>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</si>
  <si>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</si>
  <si>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</si>
  <si>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</si>
  <si>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</si>
  <si>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</si>
  <si>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</si>
  <si>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</si>
  <si>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</si>
  <si>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</si>
  <si>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</si>
  <si>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</si>
  <si>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</si>
  <si>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</si>
  <si>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</si>
  <si>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</si>
  <si>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</si>
  <si>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</si>
  <si>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</si>
  <si>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</si>
  <si>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</si>
  <si>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</si>
  <si>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</si>
  <si>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</si>
  <si>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</si>
  <si>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</si>
  <si>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</si>
  <si>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</si>
  <si>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</si>
  <si>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</si>
  <si>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</si>
  <si>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</si>
  <si>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</si>
  <si>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</si>
  <si>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</si>
  <si>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</si>
  <si>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</si>
  <si>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</si>
  <si>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</si>
  <si>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</si>
  <si>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</si>
  <si>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</si>
  <si>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</si>
  <si>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</si>
  <si>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</si>
  <si>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</si>
  <si>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</si>
  <si>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</si>
  <si>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</si>
  <si>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</si>
  <si>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</si>
  <si>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</si>
  <si>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</si>
  <si>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</si>
  <si>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</si>
  <si>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</si>
  <si>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</si>
  <si>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</si>
  <si>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</si>
  <si>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</si>
  <si>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</si>
  <si>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</si>
  <si>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</si>
  <si>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</si>
  <si>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</si>
  <si>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</si>
  <si>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</si>
  <si>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</si>
  <si>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</si>
  <si>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</si>
  <si>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</si>
  <si>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</si>
  <si>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</si>
  <si>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</si>
  <si>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</si>
  <si>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</si>
  <si>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</si>
  <si>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</si>
  <si>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</si>
  <si>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</si>
  <si>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</si>
  <si>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</si>
  <si>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</si>
  <si>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</si>
  <si>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</si>
  <si>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</si>
  <si>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</si>
  <si>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</si>
  <si>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</si>
  <si>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</si>
  <si>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</si>
  <si>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</si>
  <si>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</si>
  <si>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</si>
  <si>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</si>
  <si>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</si>
  <si>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</si>
  <si>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</si>
  <si>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</si>
  <si>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</si>
  <si>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</si>
  <si>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</si>
  <si>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</si>
  <si>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</si>
  <si>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</si>
  <si>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</si>
  <si>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</si>
  <si>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</si>
  <si>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</si>
  <si>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</si>
  <si>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</si>
  <si>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</si>
  <si>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</si>
  <si>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</si>
  <si>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</si>
  <si>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</si>
  <si>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</si>
  <si>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</si>
  <si>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</si>
  <si>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</si>
  <si>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</si>
  <si>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</si>
  <si>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</si>
  <si>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</si>
  <si>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</si>
  <si>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</si>
  <si>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</si>
  <si>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</si>
  <si>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</si>
  <si>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</si>
  <si>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</si>
  <si>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</si>
  <si>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</si>
  <si>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</si>
  <si>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</si>
  <si>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</si>
  <si>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</si>
  <si>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</si>
  <si>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</si>
  <si>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</si>
  <si>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</si>
  <si>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</si>
  <si>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</si>
  <si>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</si>
  <si>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</si>
  <si>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</si>
  <si>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</si>
  <si>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</si>
  <si>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</si>
  <si>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</si>
  <si>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</si>
  <si>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</si>
  <si>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</si>
  <si>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</si>
  <si>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</si>
  <si>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</si>
  <si>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</si>
  <si>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</si>
  <si>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</si>
  <si>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</si>
  <si>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</si>
  <si>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</si>
  <si>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</si>
  <si>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</si>
  <si>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</si>
  <si>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</si>
  <si>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</si>
  <si>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</si>
  <si>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</si>
  <si>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</si>
  <si>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</si>
  <si>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</si>
  <si>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</si>
  <si>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</si>
  <si>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</si>
  <si>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</si>
  <si>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</si>
  <si>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</si>
  <si>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</si>
  <si>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</si>
  <si>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</si>
  <si>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</si>
  <si>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</si>
  <si>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</si>
  <si>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</si>
  <si>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</si>
  <si>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</si>
  <si>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</si>
  <si>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</si>
  <si>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</si>
  <si>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</si>
  <si>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</si>
  <si>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</si>
  <si>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</si>
  <si>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</si>
  <si>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</si>
  <si>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</si>
  <si>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</si>
  <si>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</si>
  <si>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</si>
  <si>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</si>
  <si>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</si>
  <si>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</si>
  <si>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</si>
  <si>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</si>
  <si>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</si>
  <si>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</si>
  <si>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</si>
  <si>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</si>
  <si>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</si>
  <si>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</si>
  <si>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</si>
  <si>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</si>
  <si>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</si>
  <si>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</si>
  <si>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</si>
  <si>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</si>
  <si>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</si>
  <si>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</si>
  <si>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</si>
  <si>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</si>
  <si>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</si>
  <si>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</si>
  <si>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</si>
  <si>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</si>
  <si>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</si>
  <si>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</si>
  <si>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</si>
  <si>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</si>
  <si>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</si>
  <si>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</si>
  <si>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</si>
  <si>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</si>
  <si>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</si>
  <si>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</si>
  <si>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</si>
  <si>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</si>
  <si>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</si>
  <si>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</si>
  <si>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</si>
  <si>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</si>
  <si>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</si>
  <si>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</si>
  <si>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</si>
  <si>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</si>
  <si>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</si>
  <si>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</si>
  <si>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</si>
  <si>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</si>
  <si>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</si>
  <si>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</si>
  <si>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</si>
  <si>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</si>
  <si>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</si>
  <si>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</si>
  <si>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</si>
  <si>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</si>
  <si>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</si>
  <si>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</si>
  <si>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</si>
  <si>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</si>
  <si>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</si>
  <si>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</si>
  <si>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</si>
  <si>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</si>
  <si>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</si>
  <si>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</si>
  <si>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</si>
  <si>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</si>
  <si>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</si>
  <si>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</si>
  <si>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</si>
  <si>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</si>
  <si>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</si>
  <si>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</si>
  <si>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</si>
  <si>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</si>
  <si>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</si>
  <si>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</si>
  <si>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</si>
  <si>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</si>
  <si>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</si>
  <si>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</si>
  <si>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</si>
  <si>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</si>
  <si>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</si>
  <si>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</si>
  <si>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</si>
  <si>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</si>
  <si>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</si>
  <si>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</si>
  <si>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</si>
  <si>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</si>
  <si>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</si>
  <si>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</si>
  <si>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</si>
  <si>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</si>
  <si>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</si>
  <si>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</si>
  <si>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</si>
  <si>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</si>
  <si>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</si>
  <si>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</si>
  <si>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</si>
  <si>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</si>
  <si>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</si>
  <si>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</si>
  <si>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</si>
  <si>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</si>
  <si>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</si>
  <si>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</si>
  <si>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</si>
  <si>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</si>
  <si>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</si>
  <si>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</si>
  <si>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</si>
  <si>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</si>
  <si>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</si>
  <si>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</si>
  <si>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</si>
  <si>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</si>
  <si>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</si>
  <si>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</si>
  <si>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</si>
  <si>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</si>
  <si>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</si>
  <si>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</si>
  <si>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</si>
  <si>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</si>
  <si>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</si>
  <si>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</si>
  <si>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</si>
  <si>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</si>
  <si>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</si>
  <si>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</si>
  <si>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</si>
  <si>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</si>
  <si>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</si>
  <si>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</si>
  <si>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</si>
  <si>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</si>
  <si>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</si>
  <si>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</si>
  <si>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</si>
  <si>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</si>
  <si>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</si>
  <si>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</si>
  <si>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</si>
  <si>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</si>
  <si>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</si>
  <si>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</si>
  <si>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</si>
  <si>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</si>
  <si>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</si>
  <si>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</si>
  <si>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</si>
  <si>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</si>
  <si>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</si>
  <si>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</si>
  <si>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</si>
  <si>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</si>
  <si>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</si>
  <si>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</si>
  <si>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</si>
  <si>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</si>
  <si>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</si>
  <si>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</si>
  <si>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</si>
  <si>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</si>
  <si>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</si>
  <si>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</si>
  <si>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</si>
  <si>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</si>
  <si>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</si>
  <si>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</si>
  <si>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</si>
  <si>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</si>
  <si>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</si>
  <si>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</si>
  <si>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</si>
  <si>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</si>
  <si>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</si>
  <si>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</si>
  <si>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</si>
  <si>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</si>
  <si>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</si>
  <si>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</si>
  <si>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</si>
  <si>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</si>
  <si>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</si>
  <si>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</si>
  <si>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</si>
  <si>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</si>
  <si>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</si>
  <si>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</si>
  <si>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</si>
  <si>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</si>
  <si>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</si>
  <si>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</si>
  <si>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</si>
  <si>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</si>
  <si>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</si>
  <si>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</si>
  <si>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</si>
  <si>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</si>
  <si>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</si>
  <si>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</si>
  <si>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</si>
  <si>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</si>
  <si>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</si>
  <si>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</si>
  <si>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</si>
  <si>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</si>
  <si>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</si>
  <si>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</si>
  <si>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</si>
  <si>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</si>
  <si>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</si>
  <si>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</si>
  <si>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</si>
  <si>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</si>
  <si>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</si>
  <si>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</si>
  <si>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</si>
  <si>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</si>
  <si>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</si>
  <si>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</si>
  <si>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</si>
  <si>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</si>
  <si>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</si>
  <si>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</si>
  <si>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</si>
  <si>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</si>
  <si>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</si>
  <si>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</si>
  <si>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</si>
  <si>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</si>
  <si>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</si>
  <si>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</si>
  <si>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</si>
  <si>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</si>
  <si>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</si>
  <si>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</si>
  <si>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</si>
  <si>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</si>
  <si>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</si>
  <si>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</si>
  <si>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</si>
  <si>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</si>
  <si>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</si>
  <si>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</si>
  <si>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</si>
  <si>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</si>
  <si>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</si>
  <si>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</si>
  <si>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</si>
  <si>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</si>
  <si>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</si>
  <si>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</si>
  <si>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</si>
  <si>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</si>
  <si>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</si>
  <si>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</si>
  <si>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</si>
  <si>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</si>
  <si>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</si>
  <si>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</si>
  <si>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</si>
  <si>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</si>
  <si>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</si>
  <si>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</si>
  <si>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</si>
  <si>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</si>
  <si>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</si>
  <si>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</si>
  <si>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</si>
  <si>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</si>
  <si>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</si>
  <si>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</si>
  <si>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</si>
  <si>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</si>
  <si>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</si>
  <si>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</si>
  <si>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</si>
  <si>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</si>
  <si>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</si>
  <si>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</si>
  <si>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</si>
  <si>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</si>
  <si>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</si>
  <si>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</si>
  <si>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</si>
  <si>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</si>
  <si>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</si>
  <si>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</si>
  <si>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</si>
  <si>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</si>
  <si>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</si>
  <si>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</si>
  <si>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</si>
  <si>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</si>
  <si>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</si>
  <si>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</si>
  <si>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</si>
  <si>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</si>
  <si>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</si>
  <si>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</si>
  <si>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</si>
  <si>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</si>
  <si>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</si>
  <si>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</si>
  <si>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</si>
  <si>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</si>
  <si>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</si>
  <si>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</si>
  <si>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</si>
  <si>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</si>
  <si>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</si>
  <si>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</si>
  <si>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</si>
  <si>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</si>
  <si>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</si>
  <si>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</si>
  <si>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</si>
  <si>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</si>
  <si>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</si>
  <si>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</si>
  <si>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</si>
  <si>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</si>
  <si>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</si>
  <si>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</si>
  <si>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</si>
  <si>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</si>
  <si>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</si>
  <si>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</si>
  <si>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</si>
  <si>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</si>
  <si>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</si>
  <si>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</si>
  <si>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</si>
  <si>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</si>
  <si>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</si>
  <si>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</si>
  <si>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</si>
  <si>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</si>
  <si>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</si>
  <si>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</si>
  <si>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</si>
  <si>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</si>
  <si>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</si>
  <si>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</si>
  <si>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</si>
  <si>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</si>
  <si>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</si>
  <si>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</si>
  <si>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</si>
  <si>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</si>
  <si>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</si>
  <si>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</si>
  <si>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</si>
  <si>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</si>
  <si>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</si>
  <si>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</si>
  <si>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</si>
  <si>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</si>
  <si>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</si>
  <si>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</si>
  <si>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</si>
  <si>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</si>
  <si>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</si>
  <si>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</si>
  <si>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</si>
  <si>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</si>
  <si>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</si>
  <si>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</si>
  <si>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</si>
  <si>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</si>
  <si>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</si>
  <si>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</si>
  <si>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</si>
  <si>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</si>
  <si>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</si>
  <si>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</si>
  <si>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</si>
  <si>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</si>
  <si>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</si>
  <si>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</si>
  <si>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</si>
  <si>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</si>
  <si>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</si>
  <si>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</si>
  <si>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</si>
  <si>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</si>
  <si>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</si>
  <si>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</si>
  <si>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</si>
  <si>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</si>
  <si>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</si>
  <si>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</si>
  <si>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</si>
  <si>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</si>
  <si>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</si>
  <si>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</si>
  <si>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</si>
  <si>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</si>
  <si>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</si>
  <si>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</si>
  <si>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</si>
  <si>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</si>
  <si>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</si>
  <si>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</si>
  <si>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</si>
  <si>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</si>
  <si>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</si>
  <si>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</si>
  <si>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</si>
  <si>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</si>
  <si>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</si>
  <si>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</si>
  <si>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</si>
  <si>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</si>
  <si>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</si>
  <si>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</si>
  <si>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</si>
  <si>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</si>
  <si>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</si>
  <si>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</si>
  <si>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</si>
  <si>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</si>
  <si>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</si>
  <si>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</si>
  <si>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</si>
  <si>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</si>
  <si>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</si>
  <si>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</si>
  <si>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</si>
  <si>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</si>
  <si>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</si>
  <si>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</si>
  <si>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</si>
  <si>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</si>
  <si>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</si>
  <si>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</si>
  <si>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</si>
  <si>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</si>
  <si>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</si>
  <si>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</si>
  <si>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</si>
  <si>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</si>
  <si>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</si>
  <si>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</si>
  <si>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</si>
  <si>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</si>
  <si>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</si>
  <si>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</si>
  <si>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</si>
  <si>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</si>
  <si>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</si>
  <si>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</si>
  <si>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</si>
  <si>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</si>
  <si>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</si>
  <si>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</si>
  <si>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</si>
  <si>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</si>
  <si>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</si>
  <si>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</si>
  <si>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</si>
  <si>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</si>
  <si>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</si>
  <si>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</si>
  <si>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</si>
  <si>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</si>
  <si>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</si>
  <si>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</si>
  <si>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</si>
  <si>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</si>
  <si>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</si>
  <si>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</si>
  <si>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</si>
  <si>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</si>
  <si>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</si>
  <si>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</si>
  <si>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</si>
  <si>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</si>
  <si>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</si>
  <si>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</si>
  <si>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</si>
  <si>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</si>
  <si>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</si>
  <si>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</si>
  <si>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</si>
  <si>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</si>
  <si>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</si>
  <si>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</si>
  <si>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</si>
  <si>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</si>
  <si>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</si>
  <si>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</si>
  <si>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</si>
  <si>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</si>
  <si>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</si>
  <si>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</si>
  <si>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</si>
  <si>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</si>
  <si>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</si>
  <si>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</si>
  <si>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</si>
  <si>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</si>
  <si>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</si>
  <si>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</si>
  <si>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</si>
  <si>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</si>
  <si>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</si>
  <si>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</si>
  <si>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</si>
  <si>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</si>
  <si>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</si>
  <si>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</si>
  <si>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</si>
  <si>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</si>
  <si>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</si>
  <si>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</si>
  <si>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</si>
  <si>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</si>
  <si>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</si>
  <si>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</si>
  <si>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</si>
  <si>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</si>
  <si>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</si>
  <si>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</si>
  <si>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</si>
  <si>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</si>
  <si>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</si>
  <si>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</si>
  <si>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</si>
  <si>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</si>
  <si>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</si>
  <si>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</si>
  <si>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</si>
  <si>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</si>
  <si>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</si>
  <si>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</si>
  <si>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</si>
  <si>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</si>
  <si>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</si>
  <si>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</si>
  <si>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</si>
  <si>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</si>
  <si>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</si>
  <si>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</si>
  <si>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</si>
  <si>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</si>
  <si>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</si>
  <si>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</si>
  <si>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</si>
  <si>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</si>
  <si>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</si>
  <si>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</si>
  <si>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</si>
  <si>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</si>
  <si>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</si>
  <si>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</si>
  <si>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</si>
  <si>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</si>
  <si>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</si>
  <si>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</si>
  <si>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</si>
  <si>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</si>
  <si>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</si>
  <si>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</si>
  <si>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</si>
  <si>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</si>
  <si>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</si>
  <si>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</si>
  <si>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</si>
  <si>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</si>
  <si>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</si>
  <si>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</si>
  <si>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</si>
  <si>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</si>
  <si>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</si>
  <si>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</si>
  <si>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</si>
  <si>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</si>
  <si>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</si>
  <si>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</si>
  <si>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</si>
  <si>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</si>
  <si>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</si>
  <si>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</si>
  <si>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</si>
  <si>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</si>
  <si>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</si>
  <si>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</si>
  <si>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</si>
  <si>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</si>
  <si>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</si>
  <si>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</si>
  <si>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</si>
  <si>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</si>
  <si>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</si>
  <si>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</si>
  <si>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</si>
  <si>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</si>
  <si>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</si>
  <si>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</si>
  <si>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</si>
  <si>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</si>
  <si>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</si>
  <si>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</si>
  <si>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</si>
  <si>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</si>
  <si>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</si>
  <si>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</si>
  <si>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</si>
  <si>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</si>
  <si>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</si>
  <si>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</si>
  <si>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</si>
  <si>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</si>
  <si>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</si>
  <si>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</si>
  <si>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</si>
  <si>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</si>
  <si>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</si>
  <si>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</si>
  <si>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</si>
  <si>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</si>
  <si>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</si>
  <si>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</si>
  <si>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</si>
  <si>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</si>
  <si>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</si>
  <si>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</si>
  <si>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</si>
  <si>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</si>
  <si>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</si>
  <si>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</si>
  <si>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</si>
  <si>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</si>
  <si>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</si>
  <si>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</si>
  <si>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</si>
  <si>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</si>
  <si>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</si>
  <si>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</si>
  <si>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</si>
  <si>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</si>
  <si>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</si>
  <si>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</si>
  <si>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</si>
  <si>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</si>
  <si>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</si>
  <si>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</si>
  <si>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</si>
  <si>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</si>
  <si>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</si>
  <si>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</si>
  <si>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</si>
  <si>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</si>
  <si>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</si>
  <si>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</si>
  <si>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</si>
  <si>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</si>
  <si>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</si>
  <si>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</si>
  <si>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</si>
  <si>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</si>
  <si>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</si>
  <si>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</si>
  <si>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</si>
  <si>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</si>
  <si>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</si>
  <si>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</si>
  <si>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</si>
  <si>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</si>
  <si>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</si>
  <si>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</si>
  <si>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</si>
  <si>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</si>
  <si>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</si>
  <si>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</si>
  <si>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</si>
  <si>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</si>
  <si>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</si>
  <si>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</si>
  <si>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</si>
  <si>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</si>
  <si>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</si>
  <si>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</si>
  <si>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</si>
  <si>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</si>
  <si>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</si>
  <si>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</si>
  <si>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</si>
  <si>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</si>
  <si>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</si>
  <si>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</si>
  <si>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</si>
  <si>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</si>
  <si>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</si>
  <si>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</si>
  <si>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</si>
  <si>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</si>
  <si>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</si>
  <si>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</si>
  <si>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</si>
  <si>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</si>
  <si>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</si>
  <si>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</si>
  <si>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</si>
  <si>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</si>
  <si>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</si>
  <si>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</si>
  <si>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</si>
  <si>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</si>
  <si>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</si>
  <si>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</si>
  <si>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</si>
  <si>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</si>
  <si>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</si>
  <si>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</si>
  <si>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</si>
  <si>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</si>
  <si>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</si>
  <si>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</si>
  <si>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</si>
  <si>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</si>
  <si>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</si>
  <si>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</si>
  <si>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</si>
  <si>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</si>
  <si>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</si>
  <si>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</si>
  <si>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</si>
  <si>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</si>
  <si>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</si>
  <si>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</si>
  <si>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</si>
  <si>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</si>
  <si>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</si>
  <si>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</si>
  <si>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</si>
  <si>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</si>
  <si>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</si>
  <si>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</si>
  <si>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</si>
  <si>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</si>
  <si>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</si>
  <si>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</si>
  <si>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</si>
  <si>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</si>
  <si>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</si>
  <si>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</si>
  <si>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</si>
  <si>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</si>
  <si>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</si>
  <si>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</si>
  <si>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</si>
  <si>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</si>
  <si>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</si>
  <si>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</si>
  <si>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</si>
  <si>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</si>
  <si>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</si>
  <si>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</si>
  <si>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</si>
  <si>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</si>
  <si>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</si>
  <si>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</si>
  <si>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</si>
  <si>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</si>
  <si>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</si>
  <si>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</si>
  <si>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</si>
  <si>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</si>
  <si>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</si>
  <si>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</si>
  <si>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</si>
  <si>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</si>
  <si>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</si>
  <si>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</si>
  <si>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</si>
  <si>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</si>
  <si>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</si>
  <si>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</si>
  <si>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</si>
  <si>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</si>
  <si>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</si>
  <si>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</si>
  <si>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</si>
  <si>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</si>
  <si>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</si>
  <si>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</si>
  <si>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</si>
  <si>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</si>
  <si>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</si>
  <si>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</si>
  <si>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</si>
  <si>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</si>
  <si>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</si>
  <si>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</si>
  <si>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</si>
  <si>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</si>
  <si>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</si>
  <si>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</si>
  <si>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</si>
  <si>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</si>
  <si>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</si>
  <si>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</si>
  <si>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</si>
  <si>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</si>
  <si>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</si>
  <si>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</si>
  <si>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</si>
  <si>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</si>
  <si>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</si>
  <si>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</si>
  <si>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</si>
  <si>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</si>
  <si>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</si>
  <si>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</si>
  <si>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</si>
  <si>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</si>
  <si>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</si>
  <si>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</si>
  <si>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</si>
  <si>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</si>
  <si>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</si>
  <si>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</si>
  <si>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</si>
  <si>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</si>
  <si>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</si>
  <si>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</si>
  <si>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</si>
  <si>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</si>
  <si>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</si>
  <si>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</si>
  <si>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</si>
  <si>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</si>
  <si>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</si>
  <si>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</si>
  <si>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</si>
  <si>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</si>
  <si>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</si>
  <si>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</si>
  <si>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</si>
  <si>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</si>
  <si>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</si>
  <si>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</si>
  <si>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</si>
  <si>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</si>
  <si>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</si>
  <si>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</si>
  <si>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</si>
  <si>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</si>
  <si>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</si>
  <si>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</si>
  <si>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</si>
  <si>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</si>
  <si>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</si>
  <si>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</si>
  <si>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</si>
  <si>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</si>
  <si>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</si>
  <si>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</si>
  <si>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</si>
  <si>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</si>
  <si>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</si>
  <si>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</si>
  <si>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</si>
  <si>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</si>
  <si>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</si>
  <si>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</si>
  <si>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</si>
  <si>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</si>
  <si>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</si>
  <si>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</si>
  <si>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</si>
  <si>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</si>
  <si>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</si>
  <si>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</si>
  <si>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</si>
  <si>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</si>
  <si>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</si>
  <si>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</si>
  <si>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</si>
  <si>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</si>
  <si>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</si>
  <si>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</si>
  <si>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</si>
  <si>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</si>
  <si>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</si>
  <si>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</si>
  <si>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</si>
  <si>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</si>
  <si>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</si>
  <si>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</si>
  <si>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</si>
  <si>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</si>
  <si>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</si>
  <si>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</si>
  <si>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</si>
  <si>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</si>
  <si>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</si>
  <si>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</si>
  <si>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</si>
  <si>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</si>
  <si>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</si>
  <si>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</si>
  <si>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</si>
  <si>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</si>
  <si>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</si>
  <si>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</si>
  <si>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</si>
  <si>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</si>
  <si>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</si>
  <si>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</si>
  <si>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</si>
  <si>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</si>
  <si>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</si>
  <si>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</si>
  <si>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</si>
  <si>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</si>
  <si>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</si>
  <si>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</si>
  <si>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</si>
  <si>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</si>
  <si>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</si>
  <si>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</si>
  <si>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</si>
  <si>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</si>
  <si>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</si>
  <si>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</si>
  <si>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</si>
  <si>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</si>
  <si>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</si>
  <si>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</si>
  <si>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</si>
  <si>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</si>
  <si>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</si>
  <si>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</si>
  <si>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</si>
  <si>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</si>
  <si>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</si>
  <si>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</si>
  <si>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</si>
  <si>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</si>
  <si>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</si>
  <si>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</si>
  <si>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</si>
  <si>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</si>
  <si>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</si>
  <si>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</si>
  <si>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</si>
  <si>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</si>
  <si>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</si>
  <si>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</si>
  <si>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</si>
  <si>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</si>
  <si>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</si>
  <si>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</si>
  <si>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</si>
  <si>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</si>
  <si>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</si>
  <si>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</si>
  <si>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</si>
  <si>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</si>
  <si>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</si>
  <si>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</si>
  <si>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</si>
  <si>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</si>
  <si>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</si>
  <si>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</si>
  <si>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</si>
  <si>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</si>
  <si>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</si>
  <si>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</si>
  <si>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</si>
  <si>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</si>
  <si>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</si>
  <si>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</si>
  <si>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</si>
  <si>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</si>
  <si>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</si>
  <si>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</si>
  <si>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</si>
  <si>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</si>
  <si>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</si>
  <si>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</si>
  <si>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</si>
  <si>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</si>
  <si>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</si>
  <si>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</si>
  <si>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</si>
  <si>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</si>
  <si>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</si>
  <si>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</si>
  <si>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</si>
  <si>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</si>
  <si>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</si>
  <si>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</si>
  <si>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</si>
  <si>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</si>
  <si>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</si>
  <si>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</si>
  <si>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</si>
  <si>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</si>
  <si>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</si>
  <si>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</si>
  <si>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</si>
  <si>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</si>
  <si>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</si>
  <si>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</si>
  <si>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</si>
  <si>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</si>
  <si>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</si>
  <si>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</si>
  <si>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</si>
  <si>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</si>
  <si>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</si>
  <si>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</si>
  <si>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</si>
  <si>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</si>
  <si>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</si>
  <si>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</si>
  <si>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</si>
  <si>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</si>
  <si>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</si>
  <si>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</si>
  <si>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</si>
  <si>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</si>
  <si>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</si>
  <si>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</si>
  <si>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</si>
  <si>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</si>
  <si>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</si>
  <si>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</si>
  <si>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</si>
  <si>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</si>
  <si>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</si>
  <si>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</si>
  <si>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</si>
  <si>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</si>
  <si>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</si>
  <si>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</si>
  <si>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</si>
  <si>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</si>
  <si>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</si>
  <si>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</si>
  <si>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</si>
  <si>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</si>
  <si>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</si>
  <si>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</si>
  <si>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</si>
  <si>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</si>
  <si>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</si>
  <si>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</si>
  <si>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</si>
  <si>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</si>
  <si>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</si>
  <si>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</si>
  <si>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</si>
  <si>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</si>
  <si>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</si>
  <si>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</si>
  <si>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</si>
  <si>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</si>
  <si>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</si>
  <si>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</si>
  <si>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</si>
  <si>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</si>
  <si>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</si>
  <si>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</si>
  <si>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</si>
  <si>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</si>
  <si>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</si>
  <si>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</si>
  <si>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</si>
  <si>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</si>
  <si>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</si>
  <si>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</si>
  <si>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</si>
  <si>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</si>
  <si>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</si>
  <si>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</si>
  <si>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</si>
  <si>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</si>
  <si>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</si>
  <si>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</si>
  <si>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</si>
  <si>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</si>
  <si>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</si>
  <si>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</si>
  <si>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</si>
  <si>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</si>
  <si>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</si>
  <si>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</si>
  <si>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</si>
  <si>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</si>
  <si>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</si>
  <si>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</si>
  <si>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</si>
  <si>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</si>
  <si>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</si>
  <si>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</si>
  <si>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</si>
  <si>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</si>
  <si>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</si>
  <si>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</si>
  <si>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</si>
  <si>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</si>
  <si>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</si>
  <si>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</si>
  <si>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</si>
  <si>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</si>
  <si>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</si>
  <si>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</si>
  <si>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</si>
  <si>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</si>
  <si>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</si>
  <si>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</si>
  <si>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</si>
  <si>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</si>
  <si>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</si>
  <si>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</si>
  <si>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</si>
  <si>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</si>
  <si>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</si>
  <si>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</si>
  <si>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</si>
  <si>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</si>
  <si>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</si>
  <si>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</si>
  <si>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</si>
  <si>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</si>
  <si>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</si>
  <si>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</si>
  <si>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</si>
  <si>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</si>
  <si>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</si>
  <si>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</si>
  <si>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</si>
  <si>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</si>
  <si>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</si>
  <si>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</si>
  <si>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</si>
  <si>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</si>
  <si>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</si>
  <si>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</si>
  <si>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</si>
  <si>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</si>
  <si>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</si>
  <si>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</si>
  <si>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</si>
  <si>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</si>
  <si>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</si>
  <si>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</si>
  <si>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</si>
  <si>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</si>
  <si>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</si>
  <si>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</si>
  <si>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</si>
  <si>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</si>
  <si>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</si>
  <si>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</si>
  <si>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</si>
  <si>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</si>
  <si>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</si>
  <si>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</si>
  <si>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</si>
  <si>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</si>
  <si>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</si>
  <si>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</si>
  <si>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</si>
  <si>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</si>
  <si>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</si>
  <si>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</si>
  <si>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</si>
  <si>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</si>
  <si>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</si>
  <si>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</si>
  <si>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</si>
  <si>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</si>
  <si>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</si>
  <si>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</si>
  <si>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</si>
  <si>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</si>
  <si>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</si>
  <si>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</si>
  <si>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</si>
  <si>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</si>
  <si>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</si>
  <si>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</si>
  <si>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</si>
  <si>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</si>
  <si>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</si>
  <si>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</si>
  <si>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</si>
  <si>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</si>
  <si>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</si>
  <si>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</si>
  <si>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</si>
  <si>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</si>
  <si>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</si>
  <si>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</si>
  <si>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</si>
  <si>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</si>
  <si>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</si>
  <si>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</si>
  <si>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</si>
  <si>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</si>
  <si>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</si>
  <si>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</si>
  <si>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</si>
  <si>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</si>
  <si>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</si>
  <si>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</si>
  <si>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</si>
  <si>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</si>
  <si>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</si>
  <si>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</si>
  <si>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</si>
  <si>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</si>
  <si>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</si>
  <si>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</si>
  <si>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</si>
  <si>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</si>
  <si>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</si>
  <si>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</si>
  <si>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</si>
  <si>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</si>
  <si>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</si>
  <si>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</si>
  <si>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</si>
  <si>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</si>
  <si>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</si>
  <si>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</si>
  <si>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</si>
  <si>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</si>
  <si>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</si>
  <si>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</si>
  <si>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</si>
  <si>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</si>
  <si>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</si>
  <si>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</si>
  <si>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</si>
  <si>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</si>
  <si>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</si>
  <si>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</si>
  <si>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</si>
  <si>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</si>
  <si>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</si>
  <si>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</si>
  <si>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</si>
  <si>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</si>
  <si>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</si>
  <si>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</si>
  <si>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</si>
  <si>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</si>
  <si>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</si>
  <si>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</si>
  <si>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</si>
  <si>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</si>
  <si>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</si>
  <si>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</si>
  <si>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</si>
  <si>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</si>
  <si>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</si>
  <si>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</si>
  <si>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</si>
  <si>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</si>
  <si>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</si>
  <si>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</si>
  <si>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</si>
  <si>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</si>
  <si>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</si>
  <si>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</si>
  <si>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</si>
  <si>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</si>
  <si>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</si>
  <si>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</si>
  <si>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</si>
  <si>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</si>
  <si>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</si>
  <si>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</si>
  <si>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</si>
  <si>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</si>
  <si>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</si>
  <si>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</si>
  <si>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</si>
  <si>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</si>
  <si>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</si>
  <si>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</si>
  <si>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</si>
  <si>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</si>
  <si>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</si>
  <si>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</si>
  <si>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</si>
  <si>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</si>
  <si>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</si>
  <si>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</si>
  <si>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</si>
  <si>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</si>
  <si>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</si>
  <si>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</si>
  <si>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</si>
  <si>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</si>
  <si>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</si>
  <si>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</si>
  <si>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</si>
  <si>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</si>
  <si>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</si>
  <si>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</si>
  <si>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</si>
  <si>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</si>
  <si>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</si>
  <si>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</si>
  <si>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</si>
  <si>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</si>
  <si>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</si>
  <si>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</si>
  <si>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</si>
  <si>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</si>
  <si>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</si>
  <si>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</si>
  <si>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</si>
  <si>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</si>
  <si>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</si>
  <si>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</si>
  <si>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</si>
  <si>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</si>
  <si>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</si>
  <si>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</si>
  <si>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</si>
  <si>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</si>
  <si>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</si>
  <si>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</si>
  <si>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</si>
  <si>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</si>
  <si>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</si>
  <si>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</si>
  <si>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</si>
  <si>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</si>
  <si>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</si>
  <si>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</si>
  <si>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</si>
  <si>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</si>
  <si>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</si>
  <si>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</si>
  <si>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</si>
  <si>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</si>
  <si>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</si>
  <si>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</si>
  <si>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</si>
  <si>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</si>
  <si>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</si>
  <si>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</si>
  <si>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</si>
  <si>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</si>
  <si>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</si>
  <si>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</si>
  <si>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</si>
  <si>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</si>
  <si>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</si>
  <si>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</si>
  <si>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</si>
  <si>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</si>
  <si>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</si>
  <si>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</si>
  <si>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</si>
  <si>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</si>
  <si>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</si>
  <si>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</si>
  <si>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</si>
  <si>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</si>
  <si>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</si>
  <si>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</si>
  <si>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</si>
  <si>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</si>
  <si>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</si>
  <si>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</si>
  <si>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</si>
  <si>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</si>
  <si>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</si>
  <si>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</si>
  <si>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</si>
  <si>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</si>
  <si>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</si>
  <si>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</si>
  <si>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</si>
  <si>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</si>
  <si>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</si>
  <si>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</si>
  <si>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</si>
  <si>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</si>
  <si>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</si>
  <si>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</si>
  <si>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</si>
  <si>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</si>
  <si>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</si>
  <si>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</si>
  <si>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</si>
  <si>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</si>
  <si>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</si>
  <si>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</si>
  <si>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</si>
  <si>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</si>
  <si>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</si>
  <si>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</si>
  <si>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</si>
  <si>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</si>
  <si>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</si>
  <si>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</si>
  <si>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</si>
  <si>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</si>
  <si>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</si>
  <si>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</si>
  <si>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</si>
  <si>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</si>
  <si>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</si>
  <si>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</si>
  <si>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</si>
  <si>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</si>
  <si>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</si>
  <si>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</si>
  <si>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</si>
  <si>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</si>
  <si>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</si>
  <si>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</si>
  <si>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</si>
  <si>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</si>
  <si>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</si>
  <si>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</si>
  <si>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</si>
  <si>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</si>
  <si>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</si>
  <si>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</si>
  <si>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</si>
  <si>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</si>
  <si>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</si>
  <si>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</si>
  <si>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</si>
  <si>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</si>
  <si>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</si>
  <si>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</si>
  <si>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</si>
  <si>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</si>
  <si>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</si>
  <si>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</si>
  <si>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</si>
  <si>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</si>
  <si>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</si>
  <si>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</si>
  <si>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</si>
  <si>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</si>
  <si>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</si>
  <si>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</si>
  <si>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</si>
  <si>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</si>
  <si>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</si>
  <si>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</si>
  <si>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</si>
  <si>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</si>
  <si>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</si>
  <si>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</si>
  <si>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</si>
  <si>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</si>
  <si>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</si>
  <si>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</si>
  <si>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</si>
  <si>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</si>
  <si>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</si>
  <si>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</si>
  <si>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</si>
  <si>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</si>
  <si>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</si>
  <si>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</si>
  <si>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</si>
  <si>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</si>
  <si>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</si>
  <si>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</si>
  <si>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</si>
  <si>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</si>
  <si>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</si>
  <si>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</si>
  <si>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</si>
  <si>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</si>
  <si>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</si>
  <si>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</si>
  <si>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</si>
  <si>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</si>
  <si>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</si>
  <si>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</si>
  <si>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</si>
  <si>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</si>
  <si>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</si>
  <si>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</si>
  <si>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</si>
  <si>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</si>
  <si>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</si>
  <si>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</si>
  <si>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</si>
  <si>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</si>
  <si>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</si>
  <si>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</si>
  <si>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</si>
  <si>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</si>
  <si>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</si>
  <si>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</si>
  <si>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</si>
  <si>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</si>
  <si>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</si>
  <si>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</si>
  <si>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</si>
  <si>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</si>
  <si>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</si>
  <si>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</si>
  <si>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</si>
  <si>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</si>
  <si>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</si>
  <si>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</si>
  <si>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</si>
  <si>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</si>
  <si>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</si>
  <si>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</si>
  <si>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</si>
  <si>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</si>
  <si>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</si>
  <si>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</si>
  <si>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</si>
  <si>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</si>
  <si>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</si>
  <si>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</si>
  <si>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</si>
  <si>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</si>
  <si>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</si>
  <si>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</si>
  <si>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</si>
  <si>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</si>
  <si>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</si>
  <si>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</si>
  <si>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</si>
  <si>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</si>
  <si>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</si>
  <si>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</si>
  <si>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</si>
  <si>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</si>
  <si>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</si>
  <si>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</si>
  <si>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</si>
  <si>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</si>
  <si>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</si>
  <si>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</si>
  <si>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</si>
  <si>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</si>
  <si>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</si>
  <si>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</si>
  <si>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</si>
  <si>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</si>
  <si>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</si>
  <si>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</si>
  <si>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</si>
  <si>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</si>
  <si>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</si>
  <si>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</si>
  <si>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</si>
  <si>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</si>
  <si>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</si>
  <si>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</si>
  <si>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</si>
  <si>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</si>
  <si>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</si>
  <si>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</si>
  <si>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</si>
  <si>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</si>
  <si>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</si>
  <si>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</si>
  <si>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</si>
  <si>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</si>
  <si>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</si>
  <si>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</si>
  <si>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</si>
  <si>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</si>
  <si>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</si>
  <si>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</si>
  <si>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</si>
  <si>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</si>
  <si>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</si>
  <si>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</si>
  <si>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</si>
  <si>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</si>
  <si>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</si>
  <si>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</si>
  <si>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</si>
  <si>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</si>
  <si>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</si>
  <si>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</si>
  <si>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</si>
  <si>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</si>
  <si>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</si>
  <si>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</si>
  <si>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</si>
  <si>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</si>
  <si>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</si>
  <si>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</si>
  <si>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</si>
  <si>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</si>
  <si>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</si>
  <si>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</si>
  <si>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</si>
  <si>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</si>
  <si>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</si>
  <si>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</si>
  <si>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</si>
  <si>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</si>
  <si>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</si>
  <si>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</si>
  <si>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</si>
  <si>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</si>
  <si>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</si>
  <si>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</si>
  <si>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</si>
  <si>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</si>
  <si>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</si>
  <si>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</si>
  <si>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</si>
  <si>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</si>
  <si>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</si>
  <si>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</si>
  <si>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</si>
  <si>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</si>
  <si>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</si>
  <si>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</si>
  <si>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</si>
  <si>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</si>
  <si>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</si>
  <si>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</si>
  <si>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</si>
  <si>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</si>
  <si>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</si>
  <si>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</si>
  <si>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</si>
  <si>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</si>
  <si>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</si>
  <si>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</si>
  <si>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</si>
  <si>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</si>
  <si>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</si>
  <si>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</si>
  <si>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</si>
  <si>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</si>
  <si>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</si>
  <si>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</si>
  <si>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</si>
  <si>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</si>
  <si>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</si>
  <si>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</si>
  <si>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</si>
  <si>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</si>
  <si>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</si>
  <si>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</si>
  <si>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</si>
  <si>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</si>
  <si>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</si>
  <si>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</si>
  <si>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</si>
  <si>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</si>
  <si>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</si>
  <si>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</si>
  <si>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</si>
  <si>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</si>
  <si>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</si>
  <si>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</si>
  <si>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</si>
  <si>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</si>
  <si>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</si>
  <si>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</si>
  <si>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</si>
  <si>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</si>
  <si>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</si>
  <si>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</si>
  <si>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</si>
  <si>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</si>
  <si>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</si>
  <si>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</si>
  <si>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</si>
  <si>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</si>
  <si>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</si>
  <si>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</si>
  <si>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</si>
  <si>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</si>
  <si>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</si>
  <si>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</si>
  <si>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</si>
  <si>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</si>
  <si>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</si>
  <si>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</si>
  <si>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</si>
  <si>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</si>
  <si>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</si>
  <si>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</si>
  <si>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</si>
  <si>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</si>
  <si>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</si>
  <si>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</si>
  <si>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</si>
  <si>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</si>
  <si>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</si>
  <si>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</si>
  <si>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</si>
  <si>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</si>
  <si>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</si>
  <si>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</si>
  <si>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</si>
  <si>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</si>
  <si>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</si>
  <si>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</si>
  <si>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</si>
  <si>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</si>
  <si>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</si>
  <si>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</si>
  <si>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</si>
  <si>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</si>
  <si>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</si>
  <si>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</si>
  <si>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</si>
  <si>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</si>
  <si>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</si>
  <si>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</si>
  <si>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</si>
  <si>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</si>
  <si>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</si>
  <si>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</si>
  <si>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</si>
  <si>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</si>
  <si>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</si>
  <si>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</si>
  <si>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</si>
  <si>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</si>
  <si>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</si>
  <si>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</si>
  <si>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</si>
  <si>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</si>
  <si>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</si>
  <si>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</si>
  <si>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</si>
  <si>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</si>
  <si>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</si>
  <si>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</si>
  <si>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</si>
  <si>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</si>
  <si>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</si>
  <si>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</si>
  <si>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</si>
  <si>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</si>
  <si>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</si>
  <si>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</si>
  <si>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</si>
  <si>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</si>
  <si>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</si>
  <si>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</si>
  <si>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</si>
  <si>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</si>
  <si>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</si>
  <si>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</si>
  <si>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</si>
  <si>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</si>
  <si>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</si>
  <si>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</si>
  <si>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</si>
  <si>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</si>
  <si>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</si>
  <si>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</si>
  <si>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</si>
  <si>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</si>
  <si>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</si>
  <si>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</si>
  <si>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</si>
  <si>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</si>
  <si>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</si>
  <si>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</si>
  <si>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</si>
  <si>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</si>
  <si>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</si>
  <si>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</si>
  <si>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</si>
  <si>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</si>
  <si>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</si>
  <si>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</si>
  <si>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</si>
  <si>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</si>
  <si>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</si>
  <si>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</si>
  <si>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</si>
  <si>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</si>
  <si>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</si>
  <si>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</si>
  <si>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</si>
  <si>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</si>
  <si>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</si>
  <si>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</si>
  <si>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</si>
  <si>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</si>
  <si>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</si>
  <si>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</si>
  <si>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</si>
  <si>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</si>
  <si>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</si>
  <si>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</si>
  <si>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</si>
  <si>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</si>
  <si>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</si>
  <si>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</si>
  <si>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</si>
  <si>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</si>
  <si>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</si>
  <si>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</si>
  <si>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</si>
  <si>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</si>
  <si>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</si>
  <si>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</si>
  <si>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</si>
  <si>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</si>
  <si>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</si>
  <si>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</si>
  <si>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</si>
  <si>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</si>
  <si>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</si>
  <si>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</si>
  <si>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</si>
  <si>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</si>
  <si>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</si>
  <si>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</si>
  <si>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</si>
  <si>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</si>
  <si>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</si>
  <si>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</si>
  <si>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</si>
  <si>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</si>
  <si>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</si>
  <si>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</si>
  <si>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</si>
  <si>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</si>
  <si>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</si>
  <si>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</si>
  <si>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</si>
  <si>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</si>
  <si>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</si>
  <si>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</si>
  <si>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</si>
  <si>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</si>
  <si>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</si>
  <si>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</si>
  <si>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</si>
  <si>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</si>
  <si>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</si>
  <si>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</si>
  <si>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</si>
  <si>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</si>
  <si>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</si>
  <si>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</si>
  <si>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</si>
  <si>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</si>
  <si>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</si>
  <si>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</si>
  <si>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</si>
  <si>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</si>
  <si>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</si>
  <si>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</si>
  <si>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</si>
  <si>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</si>
  <si>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</si>
  <si>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</si>
  <si>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</si>
  <si>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</si>
  <si>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</si>
  <si>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</si>
  <si>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</si>
  <si>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</si>
  <si>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</si>
  <si>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</si>
  <si>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</si>
  <si>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</si>
  <si>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</si>
  <si>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</si>
  <si>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</si>
  <si>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</si>
  <si>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</si>
  <si>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</si>
  <si>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</si>
  <si>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</si>
  <si>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</si>
  <si>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</si>
  <si>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</si>
  <si>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</si>
  <si>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</si>
  <si>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</si>
  <si>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</si>
  <si>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</si>
  <si>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</si>
  <si>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</si>
  <si>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</si>
  <si>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</si>
  <si>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</si>
  <si>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</si>
  <si>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</si>
  <si>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</si>
  <si>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</si>
  <si>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</si>
  <si>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</si>
  <si>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</si>
  <si>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</si>
  <si>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</si>
  <si>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</si>
  <si>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</si>
  <si>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</si>
  <si>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</si>
  <si>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</si>
  <si>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</si>
  <si>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</si>
  <si>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</si>
  <si>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</si>
  <si>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</si>
  <si>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</si>
  <si>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</si>
  <si>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</si>
  <si>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</si>
  <si>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</si>
  <si>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</si>
  <si>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</si>
  <si>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</si>
  <si>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</si>
  <si>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</si>
  <si>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</si>
  <si>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</si>
  <si>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</si>
  <si>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</si>
  <si>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</si>
  <si>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</si>
  <si>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</si>
  <si>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</si>
  <si>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</si>
  <si>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</si>
  <si>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</si>
  <si>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</si>
  <si>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</si>
  <si>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</si>
  <si>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</si>
  <si>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</si>
  <si>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</si>
  <si>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</si>
  <si>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</si>
  <si>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</si>
  <si>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</si>
  <si>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</si>
  <si>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</si>
  <si>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</si>
  <si>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</si>
  <si>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</si>
  <si>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</si>
  <si>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</si>
  <si>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</si>
  <si>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</si>
  <si>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</si>
  <si>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</si>
  <si>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</si>
  <si>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</si>
  <si>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</si>
  <si>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</si>
  <si>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</si>
  <si>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</si>
  <si>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</si>
  <si>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</si>
  <si>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</si>
  <si>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</si>
  <si>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</si>
  <si>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</si>
  <si>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</si>
  <si>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</si>
  <si>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</si>
  <si>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</si>
  <si>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</si>
  <si>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</si>
  <si>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</si>
  <si>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</si>
  <si>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</si>
  <si>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</si>
  <si>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</si>
  <si>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</si>
  <si>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</si>
  <si>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</si>
  <si>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</si>
  <si>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</si>
  <si>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</si>
  <si>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</si>
  <si>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</si>
  <si>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</si>
  <si>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</si>
  <si>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</si>
  <si>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</si>
  <si>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</si>
  <si>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</si>
  <si>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</si>
  <si>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</si>
  <si>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</si>
  <si>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</si>
  <si>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</si>
  <si>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</si>
  <si>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</si>
  <si>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</si>
  <si>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</si>
  <si>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</si>
  <si>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</si>
  <si>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</si>
  <si>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</si>
  <si>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</si>
  <si>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</si>
  <si>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</si>
  <si>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</si>
  <si>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</si>
  <si>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</si>
  <si>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</si>
  <si>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</si>
  <si>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</si>
  <si>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</si>
  <si>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</si>
  <si>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</si>
  <si>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</si>
  <si>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</si>
  <si>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</si>
  <si>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</si>
  <si>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</si>
  <si>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</si>
  <si>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</si>
  <si>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</si>
  <si>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</si>
  <si>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</si>
  <si>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</si>
  <si>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</si>
  <si>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</si>
  <si>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</si>
  <si>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</si>
  <si>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</si>
  <si>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</si>
  <si>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</si>
  <si>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</si>
  <si>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</si>
  <si>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</si>
  <si>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</si>
  <si>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</si>
  <si>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</si>
  <si>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</si>
  <si>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</si>
  <si>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</si>
  <si>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</si>
  <si>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</si>
  <si>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</si>
  <si>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</si>
  <si>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</si>
  <si>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</si>
  <si>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</si>
  <si>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</si>
  <si>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</si>
  <si>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</si>
  <si>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</si>
  <si>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</si>
  <si>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</si>
  <si>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</si>
  <si>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</si>
  <si>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</si>
  <si>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</si>
  <si>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</si>
  <si>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</si>
  <si>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</si>
  <si>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</si>
  <si>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</si>
  <si>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</si>
  <si>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</si>
  <si>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</si>
  <si>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</si>
  <si>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</si>
  <si>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</si>
  <si>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</si>
  <si>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</si>
  <si>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</si>
  <si>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</si>
  <si>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</si>
  <si>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</si>
  <si>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</si>
  <si>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</si>
  <si>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</si>
  <si>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</si>
  <si>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</si>
  <si>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</si>
  <si>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</si>
  <si>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</si>
  <si>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</si>
  <si>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</si>
  <si>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</si>
  <si>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</si>
  <si>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</si>
  <si>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</si>
  <si>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</si>
  <si>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</si>
  <si>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</si>
  <si>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</si>
  <si>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</si>
  <si>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</si>
  <si>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</si>
  <si>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</si>
  <si>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</si>
  <si>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</si>
  <si>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</si>
  <si>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</si>
  <si>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</si>
  <si>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</si>
  <si>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</si>
  <si>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</si>
  <si>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</si>
  <si>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</si>
  <si>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</si>
  <si>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</si>
  <si>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</si>
  <si>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</si>
  <si>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</si>
  <si>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</si>
  <si>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</si>
  <si>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</si>
  <si>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</si>
  <si>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</si>
  <si>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</si>
  <si>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</si>
  <si>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</si>
  <si>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</si>
  <si>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</si>
  <si>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</si>
  <si>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</si>
  <si>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</si>
  <si>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</si>
  <si>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</si>
  <si>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</si>
  <si>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</si>
  <si>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</si>
  <si>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</si>
  <si>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</si>
  <si>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</si>
  <si>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</si>
  <si>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</si>
  <si>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</si>
  <si>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</si>
  <si>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</si>
  <si>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</si>
  <si>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</si>
  <si>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</si>
  <si>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</si>
  <si>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</si>
  <si>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</si>
  <si>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</si>
  <si>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</si>
  <si>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</si>
  <si>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</si>
  <si>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</si>
  <si>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</si>
  <si>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</si>
  <si>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</si>
  <si>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</si>
  <si>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</si>
  <si>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</si>
  <si>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</si>
  <si>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</si>
  <si>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</si>
  <si>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</si>
  <si>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</si>
  <si>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</si>
  <si>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</si>
  <si>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</si>
  <si>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</si>
  <si>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</si>
  <si>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</si>
  <si>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</si>
  <si>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</si>
  <si>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</si>
  <si>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</si>
  <si>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</si>
  <si>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</si>
  <si>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</si>
  <si>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</si>
  <si>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</si>
  <si>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</si>
  <si>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</si>
  <si>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</si>
  <si>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</si>
  <si>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</si>
  <si>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</si>
  <si>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</si>
  <si>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</si>
  <si>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</si>
  <si>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</si>
  <si>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</si>
  <si>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</si>
  <si>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</si>
  <si>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</si>
  <si>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</si>
  <si>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</si>
  <si>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</si>
  <si>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</si>
  <si>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</si>
  <si>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</si>
  <si>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</si>
  <si>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</si>
  <si>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</si>
  <si>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</si>
  <si>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</si>
  <si>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</si>
  <si>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</si>
  <si>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</si>
  <si>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</si>
  <si>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</si>
  <si>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</si>
  <si>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</si>
  <si>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</si>
  <si>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</si>
  <si>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</si>
  <si>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</si>
  <si>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</si>
  <si>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</si>
  <si>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</si>
  <si>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</si>
  <si>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</si>
  <si>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</si>
  <si>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</si>
  <si>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</si>
  <si>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</si>
  <si>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</si>
  <si>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</si>
  <si>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</si>
  <si>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</si>
  <si>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</si>
  <si>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</si>
  <si>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</si>
  <si>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</si>
  <si>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</si>
  <si>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</si>
  <si>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</si>
  <si>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</si>
  <si>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</si>
  <si>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</si>
  <si>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</si>
  <si>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</si>
  <si>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</si>
  <si>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</si>
  <si>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</si>
  <si>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</si>
  <si>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</si>
  <si>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</si>
  <si>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</si>
  <si>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</si>
  <si>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</si>
  <si>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</si>
  <si>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</si>
  <si>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</si>
  <si>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</si>
  <si>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</si>
  <si>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</si>
  <si>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</si>
  <si>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</si>
  <si>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</si>
  <si>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</si>
  <si>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</si>
  <si>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</si>
  <si>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</si>
  <si>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</si>
  <si>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</si>
  <si>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</si>
  <si>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</si>
  <si>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</si>
  <si>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</si>
  <si>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</si>
  <si>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</si>
  <si>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</si>
  <si>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</si>
  <si>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</si>
  <si>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</si>
  <si>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</si>
  <si>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</si>
  <si>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</si>
  <si>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</si>
  <si>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</si>
  <si>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</si>
  <si>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</si>
  <si>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</si>
  <si>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</si>
  <si>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</si>
  <si>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</si>
  <si>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</si>
  <si>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</si>
  <si>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</si>
  <si>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</si>
  <si>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</si>
  <si>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</si>
  <si>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</si>
  <si>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</si>
  <si>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</si>
  <si>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</si>
  <si>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</si>
  <si>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</si>
  <si>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</si>
  <si>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</si>
  <si>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</si>
  <si>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</si>
  <si>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</si>
  <si>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</si>
  <si>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</si>
  <si>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</si>
  <si>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</si>
  <si>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</si>
  <si>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</si>
  <si>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</si>
  <si>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</si>
  <si>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</si>
  <si>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</si>
  <si>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</si>
  <si>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</si>
  <si>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</si>
  <si>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</si>
  <si>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</si>
  <si>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</si>
  <si>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</si>
  <si>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</si>
  <si>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</si>
  <si>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</si>
  <si>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</si>
  <si>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</si>
  <si>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</si>
  <si>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</si>
  <si>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</si>
  <si>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</si>
  <si>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</si>
  <si>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</si>
  <si>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</si>
  <si>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</si>
  <si>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</si>
  <si>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</si>
  <si>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</si>
  <si>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</si>
  <si>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</si>
  <si>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</si>
  <si>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</si>
  <si>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</si>
  <si>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</si>
  <si>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</si>
  <si>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</si>
  <si>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</si>
  <si>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</si>
  <si>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</si>
  <si>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</si>
  <si>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</si>
  <si>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</si>
  <si>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</si>
  <si>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</si>
  <si>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</si>
  <si>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</si>
  <si>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</si>
  <si>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</si>
  <si>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</si>
  <si>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</si>
  <si>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</si>
  <si>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</si>
  <si>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</si>
  <si>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</si>
  <si>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</si>
  <si>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</si>
  <si>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</si>
  <si>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</si>
  <si>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</si>
  <si>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</si>
  <si>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</si>
  <si>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</si>
  <si>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</si>
  <si>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</si>
  <si>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</si>
  <si>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</si>
  <si>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</si>
  <si>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</si>
  <si>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</si>
  <si>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</si>
  <si>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</si>
  <si>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</si>
  <si>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</si>
  <si>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</si>
  <si>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</si>
  <si>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</si>
  <si>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</si>
  <si>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</si>
  <si>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</si>
  <si>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</si>
  <si>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</si>
  <si>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</si>
  <si>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</si>
  <si>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</si>
  <si>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</si>
  <si>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</si>
  <si>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</si>
  <si>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</si>
  <si>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</si>
  <si>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</si>
  <si>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</si>
  <si>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</si>
  <si>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</si>
  <si>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</si>
  <si>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</si>
  <si>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</si>
  <si>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</si>
  <si>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</si>
  <si>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</si>
  <si>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</si>
  <si>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</si>
  <si>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</si>
  <si>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</si>
  <si>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</si>
  <si>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</si>
  <si>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</si>
  <si>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</si>
  <si>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</si>
  <si>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</si>
  <si>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</si>
  <si>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</si>
  <si>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</si>
  <si>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</si>
  <si>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</si>
  <si>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</si>
  <si>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</si>
  <si>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</si>
  <si>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</si>
  <si>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</si>
  <si>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</si>
  <si>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</si>
  <si>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</si>
  <si>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</si>
  <si>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</si>
  <si>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</si>
  <si>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</si>
  <si>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</si>
  <si>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</si>
  <si>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</si>
  <si>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</si>
  <si>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</si>
  <si>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</si>
  <si>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</si>
  <si>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</si>
  <si>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</si>
  <si>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</si>
  <si>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</si>
  <si>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</si>
  <si>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</si>
  <si>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</si>
  <si>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</si>
  <si>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</si>
  <si>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</si>
  <si>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</si>
  <si>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</si>
  <si>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</si>
  <si>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</si>
  <si>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</si>
  <si>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</si>
  <si>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</si>
  <si>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</si>
  <si>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</si>
  <si>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</si>
  <si>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</si>
  <si>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</si>
  <si>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</si>
  <si>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</si>
  <si>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</si>
  <si>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</si>
  <si>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</si>
  <si>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</si>
  <si>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</si>
  <si>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</si>
  <si>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</si>
  <si>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</si>
  <si>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</si>
  <si>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</si>
  <si>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</si>
  <si>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</si>
  <si>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</si>
  <si>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</si>
  <si>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</si>
  <si>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</si>
  <si>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</si>
  <si>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</si>
  <si>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</si>
  <si>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</si>
  <si>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</si>
  <si>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</si>
  <si>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</si>
  <si>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</si>
  <si>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</si>
  <si>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</si>
  <si>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</si>
  <si>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</si>
  <si>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</si>
  <si>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</si>
  <si>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</si>
  <si>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</si>
  <si>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</si>
  <si>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</si>
  <si>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</si>
  <si>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</si>
  <si>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</si>
  <si>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</si>
  <si>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</si>
  <si>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</si>
  <si>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</si>
  <si>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</si>
  <si>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</si>
  <si>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</si>
  <si>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</si>
  <si>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</si>
  <si>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</si>
  <si>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</si>
  <si>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</si>
  <si>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</si>
  <si>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</si>
  <si>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</si>
  <si>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</si>
  <si>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</si>
  <si>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</si>
  <si>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</si>
  <si>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</si>
  <si>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</si>
  <si>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</si>
  <si>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</si>
  <si>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</si>
  <si>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</si>
  <si>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</si>
  <si>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</si>
  <si>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</si>
  <si>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</si>
  <si>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</si>
  <si>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</si>
  <si>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</si>
  <si>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</si>
  <si>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</si>
  <si>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</si>
  <si>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</si>
  <si>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</si>
  <si>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</si>
  <si>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</si>
  <si>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</si>
  <si>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</si>
  <si>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</si>
  <si>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</si>
  <si>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</si>
  <si>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</si>
  <si>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</si>
  <si>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</si>
  <si>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</si>
  <si>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</si>
  <si>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</si>
  <si>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</si>
  <si>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</si>
  <si>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</si>
  <si>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</si>
  <si>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</si>
  <si>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</si>
  <si>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</si>
  <si>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</si>
  <si>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</si>
  <si>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</si>
  <si>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</si>
  <si>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</si>
  <si>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</si>
  <si>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</si>
  <si>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</si>
  <si>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</si>
  <si>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</si>
  <si>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</si>
  <si>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</si>
  <si>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</si>
  <si>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</si>
  <si>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</si>
  <si>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</si>
  <si>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</si>
  <si>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</si>
  <si>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</si>
  <si>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</si>
  <si>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</si>
  <si>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</si>
  <si>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</si>
  <si>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</si>
  <si>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</si>
  <si>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</si>
  <si>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</si>
  <si>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</si>
  <si>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</si>
  <si>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</si>
  <si>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</si>
  <si>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</si>
  <si>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</si>
  <si>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</si>
  <si>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</si>
  <si>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</si>
  <si>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</si>
  <si>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</si>
  <si>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</si>
  <si>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</si>
  <si>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</si>
  <si>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</si>
  <si>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</si>
  <si>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</si>
  <si>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</si>
  <si>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</si>
  <si>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</si>
  <si>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</si>
  <si>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</si>
  <si>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</si>
  <si>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</si>
  <si>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</si>
  <si>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</si>
  <si>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</si>
  <si>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</si>
  <si>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</si>
  <si>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</si>
  <si>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</si>
  <si>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</si>
  <si>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</si>
  <si>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</si>
  <si>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</si>
  <si>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</si>
  <si>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</si>
  <si>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</si>
  <si>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</si>
  <si>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</si>
  <si>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</si>
  <si>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</si>
  <si>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</si>
  <si>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</si>
  <si>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</si>
  <si>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</si>
  <si>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</si>
  <si>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</si>
  <si>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</si>
  <si>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</si>
  <si>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</si>
  <si>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</si>
  <si>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</si>
  <si>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</si>
  <si>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</si>
  <si>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</si>
  <si>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</si>
  <si>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</si>
  <si>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</si>
  <si>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</si>
  <si>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</si>
  <si>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</si>
  <si>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</si>
  <si>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</si>
  <si>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</si>
  <si>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</si>
  <si>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</si>
  <si>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</si>
  <si>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</si>
  <si>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</si>
  <si>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</si>
  <si>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</si>
  <si>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</si>
  <si>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</si>
  <si>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</si>
  <si>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</si>
  <si>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</si>
  <si>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</si>
  <si>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</si>
  <si>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</si>
  <si>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</si>
  <si>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</si>
  <si>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</si>
  <si>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</si>
  <si>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</si>
  <si>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</si>
  <si>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</si>
  <si>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</si>
  <si>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</si>
  <si>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</si>
  <si>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</si>
  <si>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</si>
  <si>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</si>
  <si>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</si>
  <si>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</si>
  <si>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</si>
  <si>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</si>
  <si>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</si>
  <si>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</si>
  <si>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</si>
  <si>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</si>
  <si>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</si>
  <si>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</si>
  <si>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</si>
  <si>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</si>
  <si>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</si>
  <si>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</si>
  <si>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</si>
  <si>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</si>
  <si>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</si>
  <si>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</si>
  <si>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</si>
  <si>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</si>
  <si>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</si>
  <si>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</si>
  <si>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</si>
  <si>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</si>
  <si>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</si>
  <si>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</si>
  <si>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</si>
  <si>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</si>
  <si>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</si>
  <si>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</si>
  <si>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</si>
  <si>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</si>
  <si>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</si>
  <si>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</si>
  <si>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</si>
  <si>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</si>
  <si>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</si>
  <si>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</si>
  <si>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</si>
  <si>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</si>
  <si>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</si>
  <si>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</si>
  <si>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</si>
  <si>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</si>
  <si>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</si>
  <si>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</si>
  <si>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</si>
  <si>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</si>
  <si>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</si>
  <si>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</si>
  <si>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</si>
  <si>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</si>
  <si>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</si>
  <si>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</si>
  <si>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</si>
  <si>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</si>
  <si>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</si>
  <si>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</si>
  <si>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</si>
  <si>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</si>
  <si>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</si>
  <si>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</si>
  <si>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</si>
  <si>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</si>
  <si>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</si>
  <si>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</si>
  <si>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</si>
  <si>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</si>
  <si>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</si>
  <si>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</si>
  <si>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</si>
  <si>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</si>
  <si>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</si>
  <si>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</si>
  <si>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</si>
  <si>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</si>
  <si>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</si>
  <si>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</si>
  <si>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</si>
  <si>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</si>
  <si>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</si>
  <si>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</si>
  <si>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</si>
  <si>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</si>
  <si>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</si>
  <si>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</si>
  <si>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</si>
  <si>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</si>
  <si>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</si>
  <si>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</si>
  <si>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</si>
  <si>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</si>
  <si>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</si>
  <si>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</si>
  <si>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</si>
  <si>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</si>
  <si>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</si>
  <si>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</si>
  <si>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</si>
  <si>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</si>
  <si>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</si>
  <si>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</si>
  <si>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</si>
  <si>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</si>
  <si>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</si>
  <si>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</si>
  <si>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</si>
  <si>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</si>
  <si>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</si>
  <si>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</si>
  <si>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</si>
  <si>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</si>
  <si>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</si>
  <si>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</si>
  <si>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</si>
  <si>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</si>
  <si>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</si>
  <si>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</si>
  <si>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</si>
  <si>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</si>
  <si>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</si>
  <si>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</si>
  <si>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</si>
  <si>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</si>
  <si>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</si>
  <si>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</si>
  <si>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</si>
  <si>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</si>
  <si>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</si>
  <si>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</si>
  <si>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</si>
  <si>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</si>
  <si>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</si>
  <si>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</si>
  <si>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</si>
  <si>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</si>
  <si>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</si>
  <si>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</si>
  <si>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</si>
  <si>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</si>
  <si>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</si>
  <si>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</si>
  <si>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</si>
  <si>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</si>
  <si>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</si>
  <si>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</si>
  <si>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</si>
  <si>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</si>
  <si>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</si>
  <si>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</si>
  <si>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</si>
  <si>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</si>
  <si>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</si>
  <si>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</si>
  <si>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</si>
  <si>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</si>
  <si>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</si>
  <si>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</si>
  <si>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</si>
  <si>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</si>
  <si>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</si>
  <si>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</si>
  <si>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</si>
  <si>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</si>
  <si>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</si>
  <si>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</si>
  <si>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</si>
  <si>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</si>
  <si>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</si>
  <si>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</si>
  <si>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</si>
  <si>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</si>
  <si>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</si>
  <si>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</si>
  <si>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</si>
  <si>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</si>
  <si>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</si>
  <si>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</si>
  <si>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</si>
  <si>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</si>
  <si>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</si>
  <si>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</si>
  <si>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</si>
  <si>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</si>
  <si>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</si>
  <si>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</si>
  <si>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</si>
  <si>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</si>
  <si>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</si>
  <si>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</si>
  <si>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</si>
  <si>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</si>
  <si>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</si>
  <si>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</si>
  <si>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</si>
  <si>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</si>
  <si>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</si>
  <si>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</si>
  <si>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</si>
  <si>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</si>
  <si>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</si>
  <si>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</si>
  <si>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</si>
  <si>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</si>
  <si>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</si>
  <si>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</si>
  <si>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</si>
  <si>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</si>
  <si>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</si>
  <si>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</si>
  <si>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</si>
  <si>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</si>
  <si>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</si>
  <si>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</si>
  <si>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</si>
  <si>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</si>
  <si>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</si>
  <si>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</si>
  <si>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</si>
  <si>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</si>
  <si>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</si>
  <si>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</si>
  <si>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</si>
  <si>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</si>
  <si>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</si>
  <si>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</si>
  <si>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</si>
  <si>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</si>
  <si>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</si>
  <si>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</si>
  <si>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</si>
  <si>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</si>
  <si>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</si>
  <si>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</si>
  <si>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</si>
  <si>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</si>
  <si>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</si>
  <si>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</si>
  <si>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</si>
  <si>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</si>
  <si>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</si>
  <si>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</si>
  <si>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</si>
  <si>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</si>
  <si>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</si>
  <si>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</si>
  <si>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</si>
  <si>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</si>
  <si>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</si>
  <si>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</si>
  <si>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</si>
  <si>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</si>
  <si>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</si>
  <si>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</si>
  <si>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</si>
  <si>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</si>
  <si>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</si>
  <si>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</si>
  <si>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</si>
  <si>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</si>
  <si>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</si>
  <si>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</si>
  <si>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</si>
  <si>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</si>
  <si>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</si>
  <si>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</si>
  <si>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</si>
  <si>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</si>
  <si>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</si>
  <si>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</si>
  <si>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</si>
  <si>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</si>
  <si>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</si>
  <si>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</si>
  <si>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</si>
  <si>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</si>
  <si>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</si>
  <si>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</si>
  <si>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</si>
  <si>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</si>
  <si>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</si>
  <si>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</si>
  <si>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</si>
  <si>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</si>
  <si>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</si>
  <si>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</si>
  <si>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</si>
  <si>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</si>
  <si>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</si>
  <si>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</si>
  <si>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</si>
  <si>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</si>
  <si>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</si>
  <si>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</si>
  <si>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</si>
  <si>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</si>
  <si>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</si>
  <si>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</si>
  <si>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</si>
  <si>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</si>
  <si>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</si>
  <si>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</si>
  <si>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</si>
  <si>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</si>
  <si>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</si>
  <si>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</si>
  <si>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</si>
  <si>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</si>
  <si>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</si>
  <si>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</si>
  <si>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</si>
  <si>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</si>
  <si>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</si>
  <si>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</si>
  <si>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</si>
  <si>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</si>
  <si>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</si>
  <si>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</si>
  <si>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</si>
  <si>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</si>
  <si>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</si>
  <si>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</si>
  <si>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</si>
  <si>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</si>
  <si>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</si>
  <si>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</si>
  <si>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</si>
  <si>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</si>
  <si>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</si>
  <si>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</si>
  <si>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</si>
  <si>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</si>
  <si>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</si>
  <si>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</si>
  <si>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</si>
  <si>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</si>
  <si>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</si>
  <si>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</si>
  <si>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</si>
  <si>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</si>
  <si>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</si>
  <si>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</si>
  <si>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</si>
  <si>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</si>
  <si>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</si>
  <si>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</si>
  <si>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</si>
  <si>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</si>
  <si>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</si>
  <si>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</si>
  <si>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</si>
  <si>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</si>
  <si>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</si>
  <si>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</si>
  <si>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</si>
  <si>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</si>
  <si>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</si>
  <si>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</si>
  <si>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</si>
  <si>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</si>
  <si>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</si>
  <si>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</si>
  <si>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</si>
  <si>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</si>
  <si>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</si>
  <si>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</si>
  <si>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</si>
  <si>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</si>
  <si>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</si>
  <si>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</si>
  <si>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</si>
  <si>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</si>
  <si>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</si>
  <si>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</si>
  <si>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</si>
  <si>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</si>
  <si>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</si>
  <si>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</si>
  <si>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</si>
  <si>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</si>
  <si>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</si>
  <si>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</si>
  <si>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</si>
  <si>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</si>
  <si>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</si>
  <si>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</si>
  <si>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</si>
  <si>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</si>
  <si>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</si>
  <si>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</si>
  <si>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</si>
  <si>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</si>
  <si>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</si>
  <si>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</si>
  <si>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</si>
  <si>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</si>
  <si>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</si>
  <si>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</si>
  <si>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</si>
  <si>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</si>
  <si>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</si>
  <si>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</si>
  <si>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</si>
  <si>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</si>
  <si>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</si>
  <si>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</si>
  <si>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</si>
  <si>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</si>
  <si>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</si>
  <si>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</si>
  <si>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</si>
  <si>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</si>
  <si>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</si>
  <si>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</si>
  <si>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</si>
  <si>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</si>
  <si>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</si>
  <si>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</si>
  <si>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</si>
  <si>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</si>
  <si>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</si>
  <si>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</si>
  <si>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</si>
  <si>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</si>
  <si>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</si>
  <si>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</si>
  <si>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</si>
  <si>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</si>
  <si>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</si>
  <si>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</si>
  <si>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</si>
  <si>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</si>
  <si>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</si>
  <si>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</si>
  <si>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</si>
  <si>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</si>
  <si>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</si>
  <si>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</si>
  <si>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</si>
  <si>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</si>
  <si>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</si>
  <si>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</si>
  <si>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</si>
  <si>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</si>
  <si>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</si>
  <si>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</si>
  <si>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</si>
  <si>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</si>
  <si>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</si>
  <si>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</si>
  <si>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</si>
  <si>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</si>
  <si>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</si>
  <si>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</si>
  <si>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</si>
  <si>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</si>
  <si>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</si>
  <si>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</si>
  <si>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</si>
  <si>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</si>
  <si>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</si>
  <si>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</si>
  <si>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</si>
  <si>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</si>
  <si>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</si>
  <si>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</si>
  <si>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</si>
  <si>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</si>
  <si>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</si>
  <si>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</si>
  <si>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</si>
  <si>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</si>
  <si>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</si>
  <si>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</si>
  <si>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</si>
  <si>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</si>
  <si>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</si>
  <si>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</si>
  <si>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</si>
  <si>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</si>
  <si>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</si>
  <si>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</si>
  <si>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</si>
  <si>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</si>
  <si>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</si>
  <si>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</si>
  <si>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</si>
  <si>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</si>
  <si>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</si>
  <si>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</si>
  <si>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</si>
  <si>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</si>
  <si>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</si>
  <si>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</si>
  <si>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</si>
  <si>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</si>
  <si>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</si>
  <si>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</si>
  <si>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</si>
  <si>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</si>
  <si>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</si>
  <si>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</si>
  <si>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</si>
  <si>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</si>
  <si>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</si>
  <si>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</si>
  <si>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</si>
  <si>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</si>
  <si>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</si>
  <si>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</si>
  <si>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</si>
  <si>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</si>
  <si>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</si>
  <si>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</si>
  <si>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</si>
  <si>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</si>
  <si>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</si>
  <si>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</si>
  <si>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</si>
  <si>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</si>
  <si>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</si>
  <si>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</si>
  <si>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</si>
  <si>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</si>
  <si>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</si>
  <si>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</si>
  <si>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</si>
  <si>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</si>
  <si>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</si>
  <si>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</si>
  <si>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</si>
  <si>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</si>
  <si>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</si>
  <si>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</si>
  <si>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</si>
  <si>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</si>
  <si>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</si>
  <si>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</si>
  <si>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</si>
  <si>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</si>
  <si>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</si>
  <si>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</si>
  <si>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</si>
  <si>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</si>
  <si>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</si>
  <si>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</si>
  <si>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</si>
  <si>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</si>
  <si>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</si>
  <si>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</si>
  <si>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</si>
  <si>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</si>
  <si>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</si>
  <si>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</si>
  <si>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</si>
  <si>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</si>
  <si>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</si>
  <si>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</si>
  <si>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</si>
  <si>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</si>
  <si>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</si>
  <si>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</si>
  <si>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</si>
  <si>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</si>
  <si>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</si>
  <si>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</si>
  <si>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</si>
  <si>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</si>
  <si>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</si>
  <si>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</si>
  <si>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</si>
  <si>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</si>
  <si>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</si>
  <si>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</si>
  <si>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</si>
  <si>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</si>
  <si>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</si>
  <si>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</si>
  <si>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</si>
  <si>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</si>
  <si>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</si>
  <si>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</si>
  <si>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</si>
  <si>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</si>
  <si>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</si>
  <si>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</si>
  <si>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</si>
  <si>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</si>
  <si>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</si>
  <si>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</si>
  <si>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</si>
  <si>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</si>
  <si>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</si>
  <si>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</si>
  <si>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</si>
  <si>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</si>
  <si>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</si>
  <si>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</si>
  <si>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</si>
  <si>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</si>
  <si>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</si>
  <si>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</si>
  <si>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</si>
  <si>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</si>
  <si>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</si>
  <si>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</si>
  <si>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</si>
  <si>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</si>
  <si>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</si>
  <si>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</si>
  <si>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</si>
  <si>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</si>
  <si>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</si>
  <si>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</si>
  <si>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</si>
  <si>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</si>
  <si>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</si>
  <si>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</si>
  <si>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</si>
  <si>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</si>
  <si>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</si>
  <si>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</si>
  <si>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</si>
  <si>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</si>
  <si>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</si>
  <si>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</si>
  <si>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</si>
  <si>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</si>
  <si>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</si>
  <si>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</si>
  <si>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</si>
  <si>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</si>
  <si>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</si>
  <si>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</si>
  <si>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</si>
  <si>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</si>
  <si>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</si>
  <si>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</si>
  <si>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</si>
  <si>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</si>
  <si>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</si>
  <si>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</si>
  <si>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</si>
  <si>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</si>
  <si>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</si>
  <si>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</si>
  <si>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</si>
  <si>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</si>
  <si>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</si>
  <si>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</si>
  <si>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</si>
  <si>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</si>
  <si>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</si>
  <si>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</si>
  <si>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</si>
  <si>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</si>
  <si>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</si>
  <si>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</si>
  <si>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</si>
  <si>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</si>
  <si>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</si>
  <si>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</si>
  <si>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</si>
  <si>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</si>
  <si>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</si>
  <si>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</si>
  <si>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</si>
  <si>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</si>
  <si>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</si>
  <si>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</si>
  <si>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</si>
  <si>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</si>
  <si>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</si>
  <si>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</si>
  <si>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</si>
  <si>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</si>
  <si>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</si>
  <si>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</si>
  <si>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</si>
  <si>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</si>
  <si>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</si>
  <si>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</si>
  <si>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</si>
  <si>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</si>
  <si>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</si>
  <si>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</si>
  <si>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</si>
  <si>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</si>
  <si>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</si>
  <si>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</si>
  <si>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</si>
  <si>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</si>
  <si>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</si>
  <si>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</si>
  <si>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</si>
  <si>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</si>
  <si>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</si>
  <si>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</si>
  <si>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</si>
  <si>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</si>
  <si>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</si>
  <si>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</si>
  <si>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</si>
  <si>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</si>
  <si>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</si>
  <si>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</si>
  <si>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</si>
  <si>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</si>
  <si>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</si>
  <si>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</si>
  <si>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</si>
  <si>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</si>
  <si>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</si>
  <si>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</si>
  <si>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</si>
  <si>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</si>
  <si>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</si>
  <si>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</si>
  <si>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</si>
  <si>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</si>
  <si>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</si>
  <si>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</si>
  <si>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</si>
  <si>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</si>
  <si>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</si>
  <si>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</si>
  <si>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</si>
  <si>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</si>
  <si>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</si>
  <si>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</si>
  <si>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</si>
  <si>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</si>
  <si>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</si>
  <si>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</si>
  <si>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</si>
  <si>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</si>
  <si>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</si>
  <si>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</si>
  <si>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</si>
  <si>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</si>
  <si>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</si>
  <si>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</si>
  <si>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</si>
  <si>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</si>
  <si>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</si>
  <si>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</si>
  <si>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</si>
  <si>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</si>
  <si>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</si>
  <si>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</si>
  <si>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</si>
  <si>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</si>
  <si>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</si>
  <si>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</si>
  <si>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</si>
  <si>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</si>
  <si>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</si>
  <si>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</si>
  <si>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</si>
  <si>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</si>
  <si>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</si>
  <si>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</si>
  <si>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</si>
  <si>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</si>
  <si>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</si>
  <si>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</si>
  <si>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</si>
  <si>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</si>
  <si>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</si>
  <si>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</si>
  <si>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</si>
  <si>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</si>
  <si>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</si>
  <si>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</si>
  <si>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</si>
  <si>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</si>
  <si>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</si>
  <si>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</si>
  <si>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</si>
  <si>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</si>
  <si>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</si>
  <si>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</si>
  <si>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</si>
  <si>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</si>
  <si>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</si>
  <si>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</si>
  <si>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</si>
  <si>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</si>
  <si>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</si>
  <si>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</si>
  <si>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</si>
  <si>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</si>
  <si>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</si>
  <si>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</si>
  <si>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</si>
  <si>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</si>
  <si>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</si>
  <si>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</si>
  <si>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</si>
  <si>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</si>
  <si>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</si>
  <si>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</si>
  <si>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</si>
  <si>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</si>
  <si>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</si>
  <si>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</si>
  <si>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</si>
  <si>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</si>
  <si>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</si>
  <si>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</si>
  <si>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</si>
  <si>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</si>
  <si>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</si>
  <si>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</si>
  <si>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</si>
  <si>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</si>
  <si>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</si>
  <si>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</si>
  <si>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</si>
  <si>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</si>
  <si>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</si>
  <si>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</si>
  <si>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</si>
  <si>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</si>
  <si>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</si>
  <si>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</si>
  <si>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</si>
  <si>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</si>
  <si>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</si>
  <si>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</si>
  <si>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</si>
  <si>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</si>
  <si>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</si>
  <si>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</si>
  <si>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</si>
  <si>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</si>
  <si>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</si>
  <si>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</si>
  <si>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</si>
  <si>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</si>
  <si>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</si>
  <si>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</si>
  <si>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</si>
  <si>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</si>
  <si>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</si>
  <si>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</si>
  <si>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</si>
  <si>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</si>
  <si>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</si>
  <si>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</si>
  <si>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</si>
  <si>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</si>
  <si>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</si>
  <si>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</si>
  <si>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</si>
  <si>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</si>
  <si>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</si>
  <si>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</si>
  <si>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</si>
  <si>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</si>
  <si>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</si>
  <si>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</si>
  <si>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</si>
  <si>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</si>
  <si>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</si>
  <si>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</si>
  <si>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</si>
  <si>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</si>
  <si>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</si>
  <si>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</si>
  <si>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</si>
  <si>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</si>
  <si>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</si>
  <si>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</si>
  <si>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</si>
  <si>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</si>
  <si>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</si>
  <si>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</si>
  <si>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</si>
  <si>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</si>
  <si>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</si>
  <si>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</si>
  <si>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</si>
  <si>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</si>
  <si>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</si>
  <si>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</si>
  <si>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</si>
  <si>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</si>
  <si>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</si>
  <si>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</si>
  <si>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</si>
  <si>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</si>
  <si>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</si>
  <si>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</si>
  <si>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</si>
  <si>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</si>
  <si>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</si>
  <si>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</si>
  <si>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</si>
  <si>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</si>
  <si>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</si>
  <si>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</si>
  <si>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</si>
  <si>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</si>
  <si>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</si>
  <si>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</si>
  <si>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</si>
  <si>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</si>
  <si>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</si>
  <si>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</si>
  <si>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</si>
  <si>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</si>
  <si>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</si>
  <si>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</si>
  <si>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</si>
  <si>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</si>
  <si>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</si>
  <si>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</si>
  <si>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</si>
  <si>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</si>
  <si>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</si>
  <si>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</si>
  <si>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</si>
  <si>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</si>
  <si>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</si>
  <si>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</si>
  <si>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</si>
  <si>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</si>
  <si>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</si>
  <si>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</si>
  <si>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</si>
  <si>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</si>
  <si>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</si>
  <si>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</si>
  <si>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</si>
  <si>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</si>
  <si>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</si>
  <si>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</si>
  <si>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</si>
  <si>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</si>
  <si>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</si>
  <si>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</si>
  <si>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</si>
  <si>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</si>
  <si>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</si>
  <si>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</si>
  <si>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</si>
  <si>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</si>
  <si>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</si>
  <si>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</si>
  <si>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</si>
  <si>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</si>
  <si>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</si>
  <si>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</si>
  <si>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</si>
  <si>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</si>
  <si>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</si>
  <si>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</si>
  <si>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</si>
  <si>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</si>
  <si>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</si>
  <si>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</si>
  <si>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</si>
  <si>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</si>
  <si>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</si>
  <si>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</si>
  <si>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</si>
  <si>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</si>
  <si>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</si>
  <si>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</si>
  <si>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</si>
  <si>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</si>
  <si>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</si>
  <si>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</si>
  <si>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</si>
  <si>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</si>
  <si>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</si>
  <si>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</si>
  <si>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</si>
  <si>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</si>
  <si>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</si>
  <si>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</si>
  <si>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</si>
  <si>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</si>
  <si>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</si>
  <si>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</si>
  <si>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</si>
  <si>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</si>
  <si>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</si>
  <si>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</si>
  <si>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</si>
  <si>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</si>
  <si>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</si>
  <si>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</si>
  <si>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</si>
  <si>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</si>
  <si>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</si>
  <si>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</si>
  <si>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</si>
  <si>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</si>
  <si>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</si>
  <si>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</si>
  <si>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</si>
  <si>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</si>
  <si>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</si>
  <si>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</si>
  <si>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</si>
  <si>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</si>
  <si>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</si>
  <si>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</si>
  <si>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</si>
  <si>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</si>
  <si>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</si>
  <si>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</si>
  <si>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</si>
  <si>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</si>
  <si>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</si>
  <si>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</si>
  <si>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</si>
  <si>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</si>
  <si>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</si>
  <si>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</si>
  <si>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</si>
  <si>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</si>
  <si>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</si>
  <si>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</si>
  <si>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</si>
  <si>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</si>
  <si>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</si>
  <si>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</si>
  <si>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</si>
  <si>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</si>
  <si>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</si>
  <si>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</si>
  <si>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</si>
  <si>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</si>
  <si>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</si>
  <si>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</si>
  <si>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</si>
  <si>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</si>
  <si>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</si>
  <si>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</si>
  <si>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</si>
  <si>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</si>
  <si>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</si>
  <si>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</si>
  <si>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</si>
  <si>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</si>
  <si>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</si>
  <si>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</si>
  <si>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</si>
  <si>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</si>
  <si>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</si>
  <si>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</si>
  <si>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</si>
  <si>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</si>
  <si>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</si>
  <si>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</si>
  <si>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</si>
  <si>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</si>
  <si>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</si>
  <si>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</si>
  <si>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</si>
  <si>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</si>
  <si>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</si>
  <si>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</si>
  <si>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</si>
  <si>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</si>
  <si>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</si>
  <si>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</si>
  <si>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</si>
  <si>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</si>
  <si>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</si>
  <si>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</si>
  <si>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</si>
  <si>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</si>
  <si>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</si>
  <si>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</si>
  <si>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</si>
  <si>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</si>
  <si>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</si>
  <si>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</si>
  <si>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</si>
  <si>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</si>
  <si>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</si>
  <si>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</si>
  <si>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</si>
  <si>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</si>
  <si>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</si>
  <si>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</si>
  <si>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</si>
  <si>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</si>
  <si>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</si>
  <si>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</si>
  <si>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</si>
  <si>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</si>
  <si>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</si>
  <si>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</si>
  <si>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</si>
  <si>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</si>
  <si>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</si>
  <si>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</si>
  <si>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</si>
  <si>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</si>
  <si>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</si>
  <si>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</si>
  <si>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</si>
  <si>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</si>
  <si>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</si>
  <si>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</si>
  <si>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</si>
  <si>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</si>
  <si>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</si>
  <si>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</si>
  <si>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</si>
  <si>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</si>
  <si>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</si>
  <si>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</si>
  <si>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</si>
  <si>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</si>
  <si>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</si>
  <si>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</si>
  <si>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</si>
  <si>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</si>
  <si>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</si>
  <si>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</si>
  <si>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</si>
  <si>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</si>
  <si>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</si>
  <si>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</si>
  <si>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</si>
  <si>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</si>
  <si>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</si>
  <si>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</si>
  <si>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</si>
  <si>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</si>
  <si>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</si>
  <si>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</si>
  <si>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</si>
  <si>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</si>
  <si>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</si>
  <si>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</si>
  <si>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</si>
  <si>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</si>
  <si>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</si>
  <si>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</si>
  <si>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</si>
  <si>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</si>
  <si>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</si>
  <si>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</si>
  <si>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</si>
  <si>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</si>
  <si>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</si>
  <si>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</si>
  <si>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</si>
  <si>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</si>
  <si>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</si>
  <si>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</si>
  <si>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</si>
  <si>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</si>
  <si>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</si>
  <si>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</si>
  <si>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</si>
  <si>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</si>
  <si>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</si>
  <si>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</si>
  <si>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</si>
  <si>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</si>
  <si>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</si>
  <si>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</si>
  <si>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</si>
  <si>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</si>
  <si>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</si>
  <si>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</si>
  <si>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</si>
  <si>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</si>
  <si>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</si>
  <si>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</si>
  <si>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</si>
  <si>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</si>
  <si>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</si>
  <si>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</si>
  <si>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</si>
  <si>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</si>
  <si>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</si>
  <si>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</si>
  <si>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</si>
  <si>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</si>
  <si>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</si>
  <si>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</si>
  <si>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</si>
  <si>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</si>
  <si>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</si>
  <si>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</si>
  <si>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</si>
  <si>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</si>
  <si>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</si>
  <si>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</si>
  <si>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</si>
  <si>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</si>
  <si>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</si>
  <si>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</si>
  <si>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</si>
  <si>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</si>
  <si>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</si>
  <si>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</si>
  <si>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</si>
  <si>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</si>
  <si>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</si>
  <si>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</si>
  <si>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</si>
  <si>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</si>
  <si>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</si>
  <si>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</si>
  <si>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</si>
  <si>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</si>
  <si>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</si>
  <si>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</si>
  <si>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</si>
  <si>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</si>
  <si>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</si>
  <si>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</si>
  <si>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</si>
  <si>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</si>
  <si>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</si>
  <si>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</si>
  <si>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</si>
  <si>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</si>
  <si>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</si>
  <si>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</si>
  <si>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</si>
  <si>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</si>
  <si>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</si>
  <si>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</si>
  <si>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</si>
  <si>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</si>
  <si>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</si>
  <si>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</si>
  <si>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</si>
  <si>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</si>
  <si>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</si>
  <si>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</si>
  <si>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</si>
  <si>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</si>
  <si>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</si>
  <si>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</si>
  <si>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</si>
  <si>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</si>
  <si>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</si>
  <si>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</si>
  <si>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</si>
  <si>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</si>
  <si>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</si>
  <si>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</si>
  <si>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</si>
  <si>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</si>
  <si>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</si>
  <si>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</si>
  <si>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</si>
  <si>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</si>
  <si>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</si>
  <si>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</si>
  <si>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</si>
  <si>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</si>
  <si>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</si>
  <si>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</si>
  <si>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</si>
  <si>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</si>
  <si>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</si>
  <si>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</si>
  <si>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</si>
  <si>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</si>
  <si>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</si>
  <si>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</si>
  <si>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</si>
  <si>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</si>
  <si>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</si>
  <si>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</si>
  <si>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</si>
  <si>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</si>
  <si>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</si>
  <si>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</si>
  <si>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</si>
  <si>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</si>
  <si>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</si>
  <si>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</si>
  <si>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</si>
  <si>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</si>
  <si>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</si>
  <si>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</si>
  <si>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</si>
  <si>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</si>
  <si>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</si>
  <si>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</si>
  <si>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</si>
  <si>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</si>
  <si>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</si>
  <si>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</si>
  <si>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</si>
  <si>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</si>
  <si>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</si>
  <si>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</si>
  <si>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</si>
  <si>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</si>
  <si>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</si>
  <si>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</si>
  <si>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</si>
  <si>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</si>
  <si>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</si>
  <si>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</si>
  <si>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</si>
  <si>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</si>
  <si>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</si>
  <si>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</si>
  <si>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</si>
  <si>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</si>
  <si>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</si>
  <si>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</si>
  <si>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</si>
  <si>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</si>
  <si>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</si>
  <si>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</si>
  <si>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</si>
  <si>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</si>
  <si>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</si>
  <si>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</si>
  <si>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</si>
  <si>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</si>
  <si>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</si>
  <si>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</si>
  <si>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</si>
  <si>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</si>
  <si>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</si>
  <si>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</si>
  <si>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</si>
  <si>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</si>
  <si>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</si>
  <si>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</si>
  <si>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</si>
  <si>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</si>
  <si>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</si>
  <si>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</si>
  <si>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</si>
  <si>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</si>
  <si>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</si>
  <si>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</si>
  <si>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</si>
  <si>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</si>
  <si>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</si>
  <si>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</si>
  <si>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</si>
  <si>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</si>
  <si>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</si>
  <si>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</si>
  <si>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</si>
  <si>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</si>
  <si>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</si>
  <si>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</si>
  <si>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</si>
  <si>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</si>
  <si>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</si>
  <si>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</si>
  <si>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</si>
  <si>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</si>
  <si>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</si>
  <si>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</si>
  <si>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</si>
  <si>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</si>
  <si>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</si>
  <si>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</si>
  <si>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</si>
  <si>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</si>
  <si>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</si>
  <si>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</si>
  <si>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</si>
  <si>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</si>
  <si>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</si>
  <si>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</si>
  <si>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</si>
  <si>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</si>
  <si>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</si>
  <si>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</si>
  <si>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</si>
  <si>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</si>
  <si>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</si>
  <si>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</si>
  <si>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</si>
  <si>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</si>
  <si>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</si>
  <si>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</si>
  <si>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</si>
  <si>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</si>
  <si>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</si>
  <si>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</si>
  <si>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</si>
  <si>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</si>
  <si>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</si>
  <si>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</si>
  <si>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</si>
  <si>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</si>
  <si>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</si>
  <si>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</si>
  <si>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</si>
  <si>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</si>
  <si>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</si>
  <si>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</si>
  <si>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</si>
  <si>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</si>
  <si>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</si>
  <si>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</si>
  <si>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</si>
  <si>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</si>
  <si>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</si>
  <si>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</si>
  <si>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</si>
  <si>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</si>
  <si>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</si>
  <si>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</si>
  <si>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</si>
  <si>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</si>
  <si>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</si>
  <si>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</si>
  <si>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</si>
  <si>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</si>
  <si>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</si>
  <si>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</si>
  <si>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</si>
  <si>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</si>
  <si>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</si>
  <si>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</si>
  <si>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</si>
  <si>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</si>
  <si>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</si>
  <si>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</si>
  <si>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</si>
  <si>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</si>
  <si>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</si>
  <si>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</si>
  <si>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</si>
  <si>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</si>
  <si>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</si>
  <si>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</si>
  <si>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</si>
  <si>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</si>
  <si>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</si>
  <si>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</si>
  <si>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</si>
  <si>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</si>
  <si>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</si>
  <si>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</si>
  <si>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</si>
  <si>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</si>
  <si>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</si>
  <si>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</si>
  <si>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</si>
  <si>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</si>
  <si>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</si>
  <si>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</si>
  <si>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</si>
  <si>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</si>
  <si>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</si>
  <si>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</si>
  <si>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</si>
  <si>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</si>
  <si>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</si>
  <si>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</si>
  <si>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</si>
  <si>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</si>
  <si>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</si>
  <si>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</si>
  <si>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</si>
  <si>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</si>
  <si>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</si>
  <si>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</si>
  <si>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</si>
  <si>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</si>
  <si>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</si>
  <si>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</si>
  <si>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</si>
  <si>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</si>
  <si>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</si>
  <si>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</si>
  <si>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</si>
  <si>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</si>
  <si>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</si>
  <si>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</si>
  <si>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</si>
  <si>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</si>
  <si>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</si>
  <si>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</si>
  <si>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</si>
  <si>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</si>
  <si>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</si>
  <si>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</si>
  <si>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</si>
  <si>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</si>
  <si>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</si>
  <si>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</si>
  <si>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</si>
  <si>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</si>
  <si>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</si>
  <si>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</si>
  <si>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</si>
  <si>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</si>
  <si>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</si>
  <si>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</si>
  <si>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</si>
  <si>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</si>
  <si>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</si>
  <si>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</si>
  <si>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</si>
  <si>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</si>
  <si>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</si>
  <si>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</si>
  <si>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</si>
  <si>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</si>
  <si>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</si>
  <si>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</si>
  <si>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</si>
  <si>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</si>
  <si>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</si>
  <si>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</si>
  <si>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</si>
  <si>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</si>
  <si>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</si>
  <si>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</si>
  <si>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</si>
  <si>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</si>
  <si>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</si>
  <si>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</si>
  <si>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</si>
  <si>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</si>
  <si>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</si>
  <si>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</si>
  <si>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</si>
  <si>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</si>
  <si>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</si>
  <si>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</si>
  <si>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</si>
  <si>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</si>
  <si>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</si>
  <si>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</si>
  <si>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</si>
  <si>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</si>
  <si>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</si>
  <si>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</si>
  <si>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</si>
  <si>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</si>
  <si>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</si>
  <si>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</si>
  <si>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</si>
  <si>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</si>
  <si>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</si>
  <si>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</si>
  <si>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</si>
  <si>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</si>
  <si>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</si>
  <si>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</si>
  <si>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</si>
  <si>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</si>
  <si>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</si>
  <si>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</si>
  <si>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</si>
  <si>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</si>
  <si>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</si>
  <si>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</si>
  <si>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</si>
  <si>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</si>
  <si>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</si>
  <si>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</si>
  <si>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</si>
  <si>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</si>
  <si>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</si>
  <si>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</si>
  <si>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</si>
  <si>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</si>
  <si>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</si>
  <si>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</si>
  <si>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</si>
  <si>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</si>
  <si>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</si>
  <si>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</si>
  <si>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</si>
  <si>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</si>
  <si>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</si>
  <si>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</si>
  <si>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</si>
  <si>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</si>
  <si>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</si>
  <si>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</si>
  <si>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</si>
  <si>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</si>
  <si>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</si>
  <si>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</si>
  <si>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</si>
  <si>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</si>
  <si>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</si>
  <si>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</si>
  <si>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</si>
  <si>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</si>
  <si>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</si>
  <si>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</si>
  <si>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</si>
  <si>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</si>
  <si>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</si>
  <si>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</si>
  <si>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</si>
  <si>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</si>
  <si>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</si>
  <si>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</si>
  <si>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</si>
  <si>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</si>
  <si>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</si>
  <si>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</si>
  <si>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</si>
  <si>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</si>
  <si>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</si>
  <si>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</si>
  <si>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</si>
  <si>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</si>
  <si>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</si>
  <si>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</si>
  <si>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</si>
  <si>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</si>
  <si>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</si>
  <si>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</si>
  <si>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</si>
  <si>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</si>
  <si>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</si>
  <si>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</si>
  <si>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</si>
  <si>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</si>
  <si>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</si>
  <si>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</si>
  <si>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</si>
  <si>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</si>
  <si>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</si>
  <si>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</si>
  <si>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</si>
  <si>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</si>
  <si>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</si>
  <si>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</si>
  <si>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</si>
  <si>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</si>
  <si>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</si>
  <si>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</si>
  <si>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</si>
  <si>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</si>
  <si>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</si>
  <si>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</si>
  <si>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</si>
  <si>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</si>
  <si>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</si>
  <si>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</si>
  <si>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</si>
  <si>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</si>
  <si>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</si>
  <si>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</si>
  <si>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</si>
  <si>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</si>
  <si>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</si>
  <si>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</si>
  <si>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</si>
  <si>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</si>
  <si>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</si>
  <si>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</si>
  <si>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</si>
  <si>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</si>
  <si>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</si>
  <si>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</si>
  <si>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</si>
  <si>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</si>
  <si>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</si>
  <si>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</si>
  <si>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</si>
  <si>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</si>
  <si>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</si>
  <si>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</si>
  <si>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</si>
  <si>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</si>
  <si>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</si>
  <si>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</si>
  <si>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</si>
  <si>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</si>
  <si>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</si>
  <si>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</si>
  <si>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</si>
  <si>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</si>
  <si>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</si>
  <si>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</si>
  <si>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</si>
  <si>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</si>
  <si>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</si>
  <si>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</si>
  <si>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</si>
  <si>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</si>
  <si>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</si>
  <si>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</si>
  <si>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</si>
  <si>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</si>
  <si>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</si>
  <si>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</si>
  <si>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</si>
  <si>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</si>
  <si>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</si>
  <si>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</si>
  <si>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</si>
  <si>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</si>
  <si>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</si>
  <si>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</si>
  <si>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</si>
  <si>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</si>
  <si>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</si>
  <si>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</si>
  <si>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</si>
  <si>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</si>
  <si>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</si>
  <si>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</si>
  <si>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</si>
  <si>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</si>
  <si>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</si>
  <si>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</si>
  <si>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</si>
  <si>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</si>
  <si>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</si>
  <si>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</si>
  <si>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</si>
  <si>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</si>
  <si>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</si>
  <si>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</si>
  <si>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</si>
  <si>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</si>
  <si>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</si>
  <si>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</si>
  <si>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</si>
  <si>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</si>
  <si>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</si>
  <si>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</si>
  <si>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</si>
  <si>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</si>
  <si>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</si>
  <si>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</si>
  <si>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</si>
  <si>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</si>
  <si>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</si>
  <si>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</si>
  <si>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</si>
  <si>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</si>
  <si>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</si>
  <si>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</si>
  <si>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</si>
  <si>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</si>
  <si>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</si>
  <si>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</si>
  <si>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</si>
  <si>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</si>
  <si>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</si>
  <si>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</si>
  <si>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</si>
  <si>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</si>
  <si>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</si>
  <si>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</si>
  <si>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</si>
  <si>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</si>
  <si>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</si>
  <si>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</si>
  <si>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</si>
  <si>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</si>
  <si>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</si>
  <si>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</si>
  <si>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</si>
  <si>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</si>
  <si>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</si>
  <si>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</si>
  <si>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</si>
  <si>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</si>
  <si>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</si>
  <si>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</si>
  <si>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</si>
  <si>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</si>
  <si>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</si>
  <si>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</si>
  <si>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</si>
  <si>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</si>
  <si>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</si>
  <si>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</si>
  <si>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</si>
  <si>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</si>
  <si>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</si>
  <si>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</si>
  <si>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</si>
  <si>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</si>
  <si>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</si>
  <si>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</si>
  <si>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</si>
  <si>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</si>
  <si>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</si>
  <si>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</si>
  <si>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</si>
  <si>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</si>
  <si>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</si>
  <si>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</si>
  <si>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</si>
  <si>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</si>
  <si>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</si>
  <si>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</si>
  <si>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</si>
  <si>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</si>
  <si>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</si>
  <si>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</si>
  <si>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</si>
  <si>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</si>
  <si>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</si>
  <si>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</si>
  <si>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</si>
  <si>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</si>
  <si>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</si>
  <si>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</si>
  <si>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</si>
  <si>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</si>
  <si>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</si>
  <si>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</si>
  <si>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</si>
  <si>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</si>
  <si>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</si>
  <si>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</si>
  <si>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</si>
  <si>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</si>
  <si>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</si>
  <si>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</si>
  <si>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</si>
  <si>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</si>
  <si>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</si>
  <si>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</si>
  <si>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</si>
  <si>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</si>
  <si>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</si>
  <si>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</si>
  <si>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</si>
  <si>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</si>
  <si>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</si>
  <si>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</si>
  <si>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</si>
  <si>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</si>
  <si>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</si>
  <si>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</si>
  <si>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</si>
  <si>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</si>
  <si>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</si>
  <si>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</si>
  <si>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</si>
  <si>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</si>
  <si>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</si>
  <si>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</si>
  <si>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</si>
  <si>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</si>
  <si>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</si>
  <si>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</si>
  <si>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</si>
  <si>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</si>
  <si>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</si>
  <si>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</si>
  <si>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</si>
  <si>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</si>
  <si>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</si>
  <si>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</si>
  <si>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</si>
  <si>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</si>
  <si>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</si>
  <si>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</si>
  <si>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</si>
  <si>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</si>
  <si>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</si>
  <si>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</si>
  <si>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</si>
  <si>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</si>
  <si>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</si>
  <si>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</si>
  <si>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</si>
  <si>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</si>
  <si>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</si>
  <si>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</si>
  <si>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</si>
  <si>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</si>
  <si>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</si>
  <si>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</si>
  <si>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</si>
  <si>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</si>
  <si>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</si>
  <si>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</si>
  <si>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</si>
  <si>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</si>
  <si>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</si>
  <si>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</si>
  <si>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</si>
  <si>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</si>
  <si>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</si>
  <si>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</si>
  <si>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</si>
  <si>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</si>
  <si>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</si>
  <si>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</si>
  <si>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</si>
  <si>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</si>
  <si>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</si>
  <si>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</si>
  <si>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</si>
  <si>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</si>
  <si>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</si>
  <si>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</si>
  <si>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</si>
  <si>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</si>
  <si>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</si>
  <si>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</si>
  <si>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</si>
  <si>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</si>
  <si>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</si>
  <si>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</si>
  <si>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</si>
  <si>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</si>
  <si>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</si>
  <si>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</si>
  <si>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</si>
  <si>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</si>
  <si>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</si>
  <si>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</si>
  <si>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</si>
  <si>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</si>
  <si>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</si>
  <si>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</si>
  <si>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</si>
  <si>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</si>
  <si>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</si>
  <si>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</si>
  <si>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</si>
  <si>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</si>
  <si>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</si>
  <si>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</si>
  <si>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</si>
  <si>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</si>
  <si>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</si>
  <si>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</si>
  <si>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</si>
  <si>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</si>
  <si>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</si>
  <si>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</si>
  <si>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</si>
  <si>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</si>
  <si>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</si>
  <si>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</si>
  <si>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</si>
  <si>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</si>
  <si>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</si>
  <si>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</si>
  <si>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</si>
  <si>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</si>
  <si>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</si>
  <si>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</si>
  <si>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</si>
  <si>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</si>
  <si>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</si>
  <si>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</si>
  <si>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</si>
  <si>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</si>
  <si>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</si>
  <si>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</si>
  <si>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</si>
  <si>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</si>
  <si>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</si>
  <si>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</si>
  <si>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</si>
  <si>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</si>
  <si>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</si>
  <si>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</si>
  <si>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</si>
  <si>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</si>
  <si>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</si>
  <si>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</si>
  <si>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</si>
  <si>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</si>
  <si>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</si>
  <si>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</si>
  <si>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</si>
  <si>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</si>
  <si>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</si>
  <si>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</si>
  <si>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</si>
  <si>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</si>
  <si>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</si>
  <si>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</si>
  <si>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</si>
  <si>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</si>
  <si>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</si>
  <si>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</si>
  <si>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</si>
  <si>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</si>
  <si>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</si>
  <si>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</si>
  <si>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</si>
  <si>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</si>
  <si>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</si>
  <si>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</si>
  <si>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</si>
  <si>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</si>
  <si>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</si>
  <si>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</si>
  <si>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</si>
  <si>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</si>
  <si>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</si>
  <si>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</si>
  <si>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</si>
  <si>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</si>
  <si>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</si>
  <si>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</si>
  <si>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</si>
  <si>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</si>
  <si>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</si>
  <si>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</si>
  <si>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</si>
  <si>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</si>
  <si>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</si>
  <si>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</si>
  <si>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</si>
  <si>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</si>
  <si>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</si>
  <si>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</si>
  <si>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</si>
  <si>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</si>
  <si>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</si>
  <si>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</si>
  <si>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</si>
  <si>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</si>
  <si>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</si>
  <si>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</si>
  <si>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</si>
  <si>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</si>
  <si>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</si>
  <si>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</si>
  <si>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</si>
  <si>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</si>
  <si>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</si>
  <si>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</si>
  <si>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</si>
  <si>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</si>
  <si>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</si>
  <si>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</si>
  <si>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</si>
  <si>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</si>
  <si>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</si>
  <si>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</si>
  <si>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</si>
  <si>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</si>
  <si>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</si>
  <si>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</si>
  <si>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</si>
  <si>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</si>
  <si>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</si>
  <si>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</si>
  <si>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</si>
  <si>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</si>
  <si>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</si>
  <si>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</si>
  <si>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</si>
  <si>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</si>
  <si>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</si>
  <si>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</si>
  <si>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</si>
  <si>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</si>
  <si>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</si>
  <si>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</si>
  <si>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</si>
  <si>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</si>
  <si>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</si>
  <si>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</si>
  <si>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</si>
  <si>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</si>
  <si>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</si>
  <si>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</si>
  <si>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</si>
  <si>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</si>
  <si>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</si>
  <si>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</si>
  <si>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</si>
  <si>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</si>
  <si>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</si>
  <si>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</si>
  <si>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</si>
  <si>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</si>
  <si>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</si>
  <si>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</si>
  <si>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</si>
  <si>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</si>
  <si>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</si>
  <si>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</si>
  <si>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</si>
  <si>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</si>
  <si>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</si>
  <si>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</si>
  <si>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</si>
  <si>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</si>
  <si>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</si>
  <si>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</si>
  <si>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</si>
  <si>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</si>
  <si>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</si>
  <si>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</si>
  <si>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</si>
  <si>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</si>
  <si>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</si>
  <si>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</si>
  <si>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</si>
  <si>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</si>
  <si>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</si>
  <si>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</si>
  <si>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</si>
  <si>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</si>
  <si>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</si>
  <si>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</si>
  <si>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</si>
  <si>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</si>
  <si>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</si>
  <si>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</si>
  <si>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</si>
  <si>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</si>
  <si>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</si>
  <si>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</si>
  <si>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</si>
  <si>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</si>
  <si>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</si>
  <si>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</si>
  <si>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</si>
  <si>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</si>
  <si>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</si>
  <si>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</si>
  <si>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</si>
  <si>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</si>
  <si>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</si>
  <si>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</si>
  <si>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</si>
  <si>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</si>
  <si>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</si>
  <si>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</si>
  <si>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</si>
  <si>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</si>
  <si>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</si>
  <si>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</si>
  <si>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</si>
  <si>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</si>
  <si>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</si>
  <si>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</si>
  <si>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</si>
  <si>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</si>
  <si>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</si>
  <si>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</si>
  <si>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</si>
  <si>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</si>
  <si>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</si>
  <si>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</si>
  <si>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</si>
  <si>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</si>
  <si>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</si>
  <si>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</si>
  <si>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</si>
  <si>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</si>
  <si>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</si>
  <si>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</si>
  <si>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</si>
  <si>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</si>
  <si>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</si>
  <si>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</si>
  <si>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</si>
  <si>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</si>
  <si>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</si>
  <si>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</si>
  <si>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</si>
  <si>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</si>
  <si>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</si>
  <si>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</si>
  <si>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</si>
  <si>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</si>
  <si>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</si>
  <si>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</si>
  <si>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</si>
  <si>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</si>
  <si>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</si>
  <si>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</si>
  <si>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</si>
  <si>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</si>
  <si>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</si>
  <si>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</si>
  <si>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</si>
  <si>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</si>
  <si>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</si>
  <si>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</si>
  <si>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</si>
  <si>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</si>
  <si>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</si>
  <si>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</si>
  <si>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</si>
  <si>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</si>
  <si>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</si>
  <si>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</si>
  <si>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</si>
  <si>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</si>
  <si>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</si>
  <si>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</si>
  <si>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</si>
  <si>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</si>
  <si>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</si>
  <si>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</si>
  <si>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</si>
  <si>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</si>
  <si>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</si>
  <si>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</si>
  <si>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</si>
  <si>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</si>
  <si>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</si>
  <si>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</si>
  <si>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</si>
  <si>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</si>
  <si>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</si>
  <si>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</si>
  <si>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</si>
  <si>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</si>
  <si>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</si>
  <si>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</si>
  <si>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</si>
  <si>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</si>
  <si>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</si>
  <si>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</si>
  <si>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</si>
  <si>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</si>
  <si>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</si>
  <si>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</si>
  <si>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</si>
  <si>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</si>
  <si>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</si>
  <si>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</si>
  <si>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</si>
  <si>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</si>
  <si>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</si>
  <si>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</si>
  <si>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</si>
  <si>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</si>
  <si>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</si>
  <si>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</si>
  <si>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</si>
  <si>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</si>
  <si>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</si>
  <si>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</si>
  <si>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</si>
  <si>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</si>
  <si>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</si>
  <si>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</si>
  <si>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</si>
  <si>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</si>
  <si>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</si>
  <si>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</si>
  <si>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</si>
  <si>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</si>
  <si>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</si>
  <si>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</si>
  <si>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</si>
  <si>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</si>
  <si>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</si>
  <si>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</si>
  <si>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</si>
  <si>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</si>
  <si>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</si>
  <si>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</si>
  <si>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</si>
  <si>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</si>
  <si>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</si>
  <si>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</si>
  <si>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</si>
  <si>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</si>
  <si>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</si>
  <si>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</si>
  <si>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</si>
  <si>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</si>
  <si>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</si>
  <si>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</si>
  <si>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</si>
  <si>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</si>
  <si>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</si>
  <si>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</si>
  <si>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</si>
  <si>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</si>
  <si>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</si>
  <si>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</si>
  <si>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</si>
  <si>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</si>
  <si>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</si>
  <si>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</si>
  <si>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</si>
  <si>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</si>
  <si>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</si>
  <si>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</si>
  <si>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</si>
  <si>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</si>
  <si>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</si>
  <si>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</si>
  <si>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</si>
  <si>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</si>
  <si>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</si>
  <si>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</si>
  <si>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</si>
  <si>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</si>
  <si>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</si>
  <si>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</si>
  <si>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</si>
  <si>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</si>
  <si>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</si>
  <si>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</si>
  <si>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</si>
  <si>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</si>
  <si>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</si>
  <si>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</si>
  <si>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</si>
  <si>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</si>
  <si>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</si>
  <si>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</si>
  <si>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</si>
  <si>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</si>
  <si>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</si>
  <si>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</si>
  <si>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</si>
  <si>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</si>
  <si>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</si>
  <si>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</si>
  <si>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</si>
  <si>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</si>
  <si>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</si>
  <si>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</si>
  <si>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</si>
  <si>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</si>
  <si>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</si>
  <si>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</si>
  <si>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</si>
  <si>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</si>
  <si>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</si>
  <si>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</si>
  <si>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</si>
  <si>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</si>
  <si>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</si>
  <si>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</si>
  <si>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</si>
  <si>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</si>
  <si>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</si>
  <si>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</si>
  <si>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</si>
  <si>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</si>
  <si>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</si>
  <si>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</si>
  <si>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</si>
  <si>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</si>
  <si>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</si>
  <si>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</si>
  <si>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</si>
  <si>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</si>
  <si>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</si>
  <si>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</si>
  <si>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</si>
  <si>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</si>
  <si>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</si>
  <si>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</si>
  <si>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</si>
  <si>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</si>
  <si>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</si>
  <si>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</si>
  <si>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</si>
  <si>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</si>
  <si>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</si>
  <si>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</si>
  <si>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</si>
  <si>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</si>
  <si>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</si>
  <si>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</si>
  <si>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</si>
  <si>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</si>
  <si>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</si>
  <si>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</si>
  <si>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</si>
  <si>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</si>
  <si>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</si>
  <si>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</si>
  <si>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</si>
  <si>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</si>
  <si>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</si>
  <si>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</si>
  <si>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</si>
  <si>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</si>
  <si>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</si>
  <si>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</si>
  <si>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</si>
  <si>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</si>
  <si>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</si>
  <si>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</si>
  <si>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</si>
  <si>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</si>
  <si>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</si>
  <si>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</si>
  <si>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</si>
  <si>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</si>
  <si>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</si>
  <si>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</si>
  <si>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</si>
  <si>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</si>
  <si>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</si>
  <si>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</si>
  <si>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</si>
  <si>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</si>
  <si>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</si>
  <si>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</si>
  <si>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</si>
  <si>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</si>
  <si>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</si>
  <si>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</si>
  <si>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</si>
  <si>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</si>
  <si>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</si>
  <si>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</si>
  <si>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</si>
  <si>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</si>
  <si>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</si>
  <si>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</si>
  <si>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</si>
  <si>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</si>
  <si>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</si>
  <si>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</si>
  <si>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</si>
  <si>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</si>
  <si>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</si>
  <si>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</si>
  <si>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</si>
  <si>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</si>
  <si>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</si>
  <si>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</si>
  <si>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</si>
  <si>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</si>
  <si>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</si>
  <si>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</si>
  <si>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</si>
  <si>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</si>
  <si>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</si>
  <si>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</si>
  <si>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</si>
  <si>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</si>
  <si>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</si>
  <si>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</si>
  <si>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</si>
  <si>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</si>
  <si>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</si>
  <si>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</si>
  <si>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</si>
  <si>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</si>
  <si>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</si>
  <si>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</si>
  <si>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</si>
  <si>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</si>
  <si>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</si>
  <si>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</si>
  <si>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</si>
  <si>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</si>
  <si>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</si>
  <si>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</si>
  <si>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</si>
  <si>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</si>
  <si>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</si>
  <si>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</si>
  <si>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</si>
  <si>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</si>
  <si>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</si>
  <si>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</si>
  <si>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</si>
  <si>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</si>
  <si>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</si>
  <si>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</si>
  <si>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</si>
  <si>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</si>
  <si>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</si>
  <si>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</si>
  <si>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</si>
  <si>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</si>
  <si>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</si>
  <si>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</si>
  <si>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</si>
  <si>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</si>
  <si>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</si>
  <si>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</si>
  <si>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</si>
  <si>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</si>
  <si>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</si>
  <si>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</si>
  <si>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</si>
  <si>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</si>
  <si>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</si>
  <si>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</si>
  <si>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</si>
  <si>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</si>
  <si>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</si>
  <si>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</si>
  <si>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</si>
  <si>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</si>
  <si>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</si>
  <si>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</si>
  <si>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</si>
  <si>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</si>
  <si>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</si>
  <si>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</si>
  <si>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</si>
  <si>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</si>
  <si>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</si>
  <si>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</si>
  <si>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</si>
  <si>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</si>
  <si>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</si>
  <si>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</si>
  <si>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</si>
  <si>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</si>
  <si>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</si>
  <si>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</si>
  <si>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</si>
  <si>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</si>
  <si>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</si>
  <si>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</si>
  <si>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</si>
  <si>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</si>
  <si>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</si>
  <si>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</si>
  <si>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</si>
  <si>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</si>
  <si>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</si>
  <si>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</si>
  <si>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</si>
  <si>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</si>
  <si>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</si>
  <si>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</si>
  <si>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</si>
  <si>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</si>
  <si>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</si>
  <si>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</si>
  <si>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</si>
  <si>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</si>
  <si>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</si>
  <si>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</si>
  <si>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</si>
  <si>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</si>
  <si>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</si>
  <si>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</si>
  <si>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</si>
  <si>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</si>
  <si>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</si>
  <si>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</si>
  <si>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</si>
  <si>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</si>
  <si>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</si>
  <si>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</si>
  <si>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</si>
  <si>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</si>
  <si>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</si>
  <si>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</si>
  <si>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</si>
  <si>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</si>
  <si>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</si>
  <si>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</si>
  <si>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</si>
  <si>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</si>
  <si>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</si>
  <si>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</si>
  <si>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</si>
  <si>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</si>
  <si>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</si>
  <si>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</si>
  <si>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</si>
  <si>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</si>
  <si>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</si>
  <si>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</si>
  <si>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</si>
  <si>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</si>
  <si>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</si>
  <si>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</si>
  <si>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</si>
  <si>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</si>
  <si>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</si>
  <si>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</si>
  <si>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</si>
  <si>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</si>
  <si>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</si>
  <si>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</si>
  <si>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</si>
  <si>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</si>
  <si>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</si>
  <si>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</si>
  <si>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</si>
  <si>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</si>
  <si>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</si>
  <si>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</si>
  <si>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</si>
  <si>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</si>
  <si>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</si>
  <si>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</si>
  <si>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</si>
  <si>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</si>
  <si>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</si>
  <si>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</si>
  <si>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</si>
  <si>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</si>
  <si>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</si>
  <si>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</si>
  <si>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</si>
  <si>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</si>
  <si>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</si>
  <si>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</si>
  <si>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</si>
  <si>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</si>
  <si>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</si>
  <si>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</si>
  <si>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</si>
  <si>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</si>
  <si>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</si>
  <si>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</si>
  <si>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</si>
  <si>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</si>
  <si>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</si>
  <si>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</si>
  <si>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</si>
  <si>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</si>
  <si>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</si>
  <si>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</si>
  <si>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</si>
  <si>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</si>
  <si>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</si>
  <si>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</si>
  <si>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</si>
  <si>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</si>
  <si>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</si>
  <si>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</si>
  <si>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</si>
  <si>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</si>
  <si>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</si>
  <si>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</si>
  <si>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</si>
  <si>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</si>
  <si>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</si>
  <si>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</si>
  <si>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</si>
  <si>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</si>
  <si>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</si>
  <si>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</si>
  <si>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</si>
  <si>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</si>
  <si>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</si>
  <si>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</si>
  <si>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</si>
  <si>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</si>
  <si>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</si>
  <si>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</si>
  <si>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</si>
  <si>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</si>
  <si>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</si>
  <si>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</si>
  <si>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</si>
  <si>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</si>
  <si>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</si>
  <si>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</si>
  <si>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</si>
  <si>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</si>
  <si>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</si>
  <si>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</si>
  <si>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</si>
  <si>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</si>
  <si>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</si>
  <si>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</si>
  <si>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</si>
  <si>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</si>
  <si>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</si>
  <si>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</si>
  <si>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</si>
  <si>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</si>
  <si>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</si>
  <si>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</si>
  <si>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</si>
  <si>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</si>
  <si>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</si>
  <si>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</si>
  <si>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</si>
  <si>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</si>
  <si>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</si>
  <si>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</si>
  <si>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</si>
  <si>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</si>
  <si>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</si>
  <si>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</si>
  <si>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</si>
  <si>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</si>
  <si>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</si>
  <si>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</si>
  <si>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</si>
  <si>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</si>
  <si>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</si>
  <si>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</si>
  <si>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</si>
  <si>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</si>
  <si>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</si>
  <si>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</si>
  <si>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</si>
  <si>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</si>
  <si>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</si>
  <si>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</si>
  <si>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</si>
  <si>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</si>
  <si>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</si>
  <si>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</si>
  <si>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</si>
  <si>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</si>
  <si>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</si>
  <si>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</si>
  <si>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</si>
  <si>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</si>
  <si>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</si>
  <si>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</si>
  <si>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</si>
  <si>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</si>
  <si>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</si>
  <si>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</si>
  <si>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</si>
  <si>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</si>
  <si>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</si>
  <si>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</si>
  <si>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</si>
  <si>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</si>
  <si>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</si>
  <si>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</si>
  <si>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</si>
  <si>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</si>
  <si>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</si>
  <si>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</si>
  <si>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</si>
  <si>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</si>
  <si>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</si>
  <si>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</si>
  <si>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</si>
  <si>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</si>
  <si>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</si>
  <si>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</si>
  <si>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</si>
  <si>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</si>
  <si>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</si>
  <si>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</si>
  <si>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</si>
  <si>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</si>
  <si>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</si>
  <si>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</si>
  <si>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</si>
  <si>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</si>
  <si>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</si>
  <si>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</si>
  <si>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</si>
  <si>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</si>
  <si>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</si>
  <si>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</si>
  <si>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</si>
  <si>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</si>
  <si>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</si>
  <si>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</si>
  <si>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</si>
  <si>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</si>
  <si>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</si>
  <si>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</si>
  <si>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</si>
  <si>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</si>
  <si>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</si>
  <si>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</si>
  <si>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</si>
  <si>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</si>
  <si>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</si>
  <si>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</si>
  <si>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</si>
  <si>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</si>
  <si>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</si>
  <si>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</si>
  <si>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</si>
  <si>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</si>
  <si>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</si>
  <si>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</si>
  <si>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</si>
  <si>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</si>
  <si>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</si>
  <si>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</si>
  <si>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</si>
  <si>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</si>
  <si>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</si>
  <si>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</si>
  <si>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</si>
  <si>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</si>
  <si>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</si>
  <si>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</si>
  <si>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</si>
  <si>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</si>
  <si>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</si>
  <si>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</si>
  <si>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</si>
  <si>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</si>
  <si>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</si>
  <si>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</si>
  <si>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</si>
  <si>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</si>
  <si>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</si>
  <si>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</si>
  <si>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</si>
  <si>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</si>
  <si>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</si>
  <si>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</si>
  <si>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</si>
  <si>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</si>
  <si>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</si>
  <si>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</si>
  <si>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</si>
  <si>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</si>
  <si>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</si>
  <si>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</si>
  <si>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</si>
  <si>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</si>
  <si>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</si>
  <si>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</si>
  <si>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</si>
  <si>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</si>
  <si>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</si>
  <si>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</si>
  <si>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</si>
  <si>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</si>
  <si>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</si>
  <si>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</si>
  <si>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</si>
  <si>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</si>
  <si>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</si>
  <si>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</si>
  <si>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</si>
  <si>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</si>
  <si>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</si>
  <si>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</si>
  <si>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</si>
  <si>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</si>
  <si>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</si>
  <si>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</si>
  <si>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</si>
  <si>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</si>
  <si>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</si>
  <si>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</si>
  <si>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</si>
  <si>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</si>
  <si>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</si>
  <si>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</si>
  <si>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</si>
  <si>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</si>
  <si>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</si>
  <si>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</si>
  <si>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</si>
  <si>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</si>
  <si>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</si>
  <si>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</si>
  <si>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</si>
  <si>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</si>
  <si>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</si>
  <si>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</si>
  <si>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</si>
  <si>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</si>
  <si>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</si>
  <si>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</si>
  <si>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</si>
  <si>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</si>
  <si>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</si>
  <si>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</si>
  <si>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</si>
  <si>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</si>
  <si>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</si>
  <si>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</si>
  <si>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</si>
  <si>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</si>
  <si>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</si>
  <si>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</si>
  <si>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</si>
  <si>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</si>
  <si>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</si>
  <si>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</si>
  <si>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</si>
  <si>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</si>
  <si>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</si>
  <si>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</si>
  <si>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</si>
  <si>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</si>
  <si>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</si>
  <si>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</si>
  <si>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</si>
  <si>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</si>
  <si>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</si>
  <si>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</si>
  <si>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</si>
  <si>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</si>
  <si>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</si>
  <si>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</si>
  <si>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</si>
  <si>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</si>
  <si>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</si>
  <si>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</si>
  <si>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</si>
  <si>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</si>
  <si>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</si>
  <si>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</si>
  <si>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</si>
  <si>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</si>
  <si>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</si>
  <si>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</si>
  <si>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</si>
  <si>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</si>
  <si>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</si>
  <si>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</si>
  <si>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</si>
  <si>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</si>
  <si>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</si>
  <si>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</si>
  <si>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</si>
  <si>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</si>
  <si>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</si>
  <si>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</si>
  <si>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</si>
  <si>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</si>
  <si>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</si>
  <si>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</si>
  <si>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</si>
  <si>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</si>
  <si>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</si>
  <si>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</si>
  <si>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</si>
  <si>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</si>
  <si>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</si>
  <si>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</si>
  <si>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</si>
  <si>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</si>
  <si>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</si>
  <si>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</si>
  <si>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</si>
  <si>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</si>
  <si>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</si>
  <si>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</si>
  <si>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</si>
  <si>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</si>
  <si>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</si>
  <si>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</si>
  <si>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</si>
  <si>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</si>
  <si>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</si>
  <si>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</si>
  <si>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</si>
  <si>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</si>
  <si>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</si>
  <si>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</si>
  <si>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</si>
  <si>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</si>
  <si>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</si>
  <si>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</si>
  <si>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</si>
  <si>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</si>
  <si>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</si>
  <si>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</si>
  <si>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</si>
  <si>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</si>
  <si>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</si>
  <si>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</si>
  <si>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</si>
  <si>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</si>
  <si>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</si>
  <si>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</si>
  <si>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</si>
  <si>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</si>
  <si>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</si>
  <si>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</si>
  <si>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</si>
  <si>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</si>
  <si>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</si>
  <si>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</si>
  <si>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</si>
  <si>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</si>
  <si>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</si>
  <si>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</si>
  <si>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</si>
  <si>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</si>
  <si>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</si>
  <si>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</si>
  <si>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</si>
  <si>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</si>
  <si>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</si>
  <si>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</si>
  <si>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</si>
  <si>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</si>
  <si>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</si>
  <si>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</si>
  <si>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</si>
  <si>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</si>
  <si>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</si>
  <si>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</si>
  <si>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</si>
  <si>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</si>
  <si>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</si>
  <si>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</si>
  <si>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</si>
  <si>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</si>
  <si>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</si>
  <si>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</si>
  <si>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</si>
  <si>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</si>
  <si>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</si>
  <si>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</si>
  <si>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</si>
  <si>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</si>
  <si>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</si>
  <si>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</si>
  <si>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</si>
  <si>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</si>
  <si>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</si>
  <si>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</si>
  <si>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</si>
  <si>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</si>
  <si>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</si>
  <si>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</si>
  <si>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</si>
  <si>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</si>
  <si>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</si>
  <si>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</si>
  <si>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</si>
  <si>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</si>
  <si>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</si>
  <si>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</si>
  <si>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</si>
  <si>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</si>
  <si>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</si>
  <si>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</si>
  <si>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</si>
  <si>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</si>
  <si>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</si>
  <si>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</si>
  <si>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</si>
  <si>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</si>
  <si>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</si>
  <si>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</si>
  <si>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</si>
  <si>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</si>
  <si>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</si>
  <si>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</si>
  <si>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</si>
  <si>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</si>
  <si>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</si>
  <si>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</si>
  <si>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</si>
  <si>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</si>
  <si>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</si>
  <si>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</si>
  <si>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</si>
  <si>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</si>
  <si>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</si>
  <si>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</si>
  <si>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</si>
  <si>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</si>
  <si>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</si>
  <si>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</si>
  <si>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</si>
  <si>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</si>
  <si>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</si>
  <si>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</si>
  <si>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</si>
  <si>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</si>
  <si>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</si>
  <si>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</si>
  <si>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</si>
  <si>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</si>
  <si>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</si>
  <si>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</si>
  <si>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</si>
  <si>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</si>
  <si>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</si>
  <si>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</si>
  <si>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</si>
  <si>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</si>
  <si>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</si>
  <si>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</si>
  <si>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</si>
  <si>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</si>
  <si>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</si>
  <si>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</si>
  <si>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</si>
  <si>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</si>
  <si>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</si>
  <si>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</si>
  <si>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</si>
  <si>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</si>
  <si>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</si>
  <si>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</si>
  <si>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</si>
  <si>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</si>
  <si>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</si>
  <si>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</si>
  <si>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</si>
  <si>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</si>
  <si>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</si>
  <si>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</si>
  <si>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</si>
  <si>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</si>
  <si>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</si>
  <si>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</si>
  <si>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</si>
  <si>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</si>
  <si>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</si>
  <si>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</si>
  <si>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</si>
  <si>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</si>
  <si>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</si>
  <si>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</si>
  <si>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</si>
  <si>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</si>
  <si>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</si>
  <si>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</si>
  <si>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</si>
  <si>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</si>
  <si>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</si>
  <si>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</si>
  <si>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</si>
  <si>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</si>
  <si>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</si>
  <si>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</si>
  <si>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</si>
  <si>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</si>
  <si>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</si>
  <si>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</si>
  <si>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</si>
  <si>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</si>
  <si>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</si>
  <si>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</si>
  <si>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</si>
  <si>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</si>
  <si>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</si>
  <si>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</si>
  <si>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</si>
  <si>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</si>
  <si>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</si>
  <si>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</si>
  <si>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</si>
  <si>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</si>
  <si>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</si>
  <si>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</si>
  <si>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</si>
  <si>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</si>
  <si>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</si>
  <si>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</si>
  <si>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</si>
  <si>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</si>
  <si>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</si>
  <si>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</si>
  <si>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</si>
  <si>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</si>
  <si>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</si>
  <si>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</si>
  <si>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</si>
  <si>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</si>
  <si>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</si>
  <si>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</si>
  <si>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</si>
  <si>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</si>
  <si>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</si>
  <si>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</si>
  <si>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</si>
  <si>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</si>
  <si>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</si>
  <si>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</si>
  <si>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</si>
  <si>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</si>
  <si>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</si>
  <si>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</si>
  <si>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</si>
  <si>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</si>
  <si>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</si>
  <si>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</si>
  <si>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</si>
  <si>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</si>
  <si>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</si>
  <si>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</si>
  <si>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</si>
  <si>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</si>
  <si>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</si>
  <si>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</si>
  <si>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</si>
  <si>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</si>
  <si>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</si>
  <si>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</si>
  <si>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</si>
  <si>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</si>
  <si>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</si>
  <si>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</si>
  <si>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</si>
  <si>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</si>
  <si>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</si>
  <si>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</si>
  <si>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</si>
  <si>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</si>
  <si>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</si>
  <si>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</si>
  <si>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</si>
  <si>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</si>
  <si>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</si>
  <si>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</si>
  <si>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</si>
  <si>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</si>
  <si>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</si>
  <si>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</si>
  <si>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</si>
  <si>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</si>
  <si>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</si>
  <si>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</si>
  <si>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</si>
  <si>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</si>
  <si>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</si>
  <si>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</si>
  <si>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</si>
  <si>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</si>
  <si>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</si>
  <si>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</si>
  <si>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</si>
  <si>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</si>
  <si>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</si>
  <si>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</si>
  <si>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</si>
  <si>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</si>
  <si>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</si>
  <si>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</si>
  <si>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</si>
  <si>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</si>
  <si>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</si>
  <si>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</si>
  <si>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</si>
  <si>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</si>
  <si>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</si>
  <si>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</si>
  <si>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</si>
  <si>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</si>
  <si>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</si>
  <si>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</si>
  <si>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</si>
  <si>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</si>
  <si>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</si>
  <si>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</si>
  <si>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</si>
  <si>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</si>
  <si>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</si>
  <si>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</si>
  <si>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</si>
  <si>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</si>
  <si>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</si>
  <si>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</si>
  <si>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</si>
  <si>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</si>
  <si>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</si>
  <si>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</si>
  <si>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</si>
  <si>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</si>
  <si>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</si>
  <si>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</si>
  <si>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</si>
  <si>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</si>
  <si>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</si>
  <si>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</si>
  <si>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</si>
  <si>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</si>
  <si>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</si>
  <si>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</si>
  <si>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</si>
  <si>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</si>
  <si>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</si>
  <si>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</si>
  <si>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</si>
  <si>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</si>
  <si>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</si>
  <si>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</si>
  <si>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</si>
  <si>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</si>
  <si>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</si>
  <si>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</si>
  <si>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</si>
  <si>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</si>
  <si>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</si>
  <si>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</si>
  <si>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</si>
  <si>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</si>
  <si>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</si>
  <si>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</si>
  <si>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</si>
  <si>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</si>
  <si>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</si>
  <si>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</si>
  <si>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</si>
  <si>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</si>
  <si>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</si>
  <si>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</si>
  <si>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</si>
  <si>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</si>
  <si>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</si>
  <si>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</si>
  <si>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</si>
  <si>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</si>
  <si>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</si>
  <si>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</si>
  <si>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</si>
  <si>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</si>
  <si>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</si>
  <si>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</si>
  <si>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</si>
  <si>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</si>
  <si>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</si>
  <si>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</si>
  <si>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</si>
  <si>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</si>
  <si>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</si>
  <si>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</si>
  <si>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</si>
  <si>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</si>
  <si>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</si>
  <si>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</si>
  <si>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</si>
  <si>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</si>
  <si>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</si>
  <si>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</si>
  <si>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</si>
  <si>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</si>
  <si>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</si>
  <si>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</si>
  <si>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</si>
  <si>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</si>
  <si>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</si>
  <si>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</si>
  <si>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</si>
  <si>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</si>
  <si>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</si>
  <si>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</si>
  <si>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</si>
  <si>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</si>
  <si>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</si>
  <si>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</si>
  <si>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</si>
  <si>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</si>
  <si>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</si>
  <si>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</si>
  <si>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</si>
  <si>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</si>
  <si>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</si>
  <si>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</si>
  <si>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</si>
  <si>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</si>
  <si>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</si>
  <si>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</si>
  <si>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</si>
  <si>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</si>
  <si>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</si>
  <si>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</si>
  <si>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</si>
  <si>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</si>
  <si>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</si>
  <si>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</si>
  <si>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</si>
  <si>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</si>
  <si>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</si>
  <si>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</si>
  <si>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</si>
  <si>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</si>
  <si>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</si>
  <si>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</si>
  <si>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</si>
  <si>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</si>
  <si>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</si>
  <si>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</si>
  <si>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</si>
  <si>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</si>
  <si>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</si>
  <si>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</si>
  <si>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</si>
  <si>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</si>
  <si>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</si>
  <si>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</si>
  <si>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</si>
  <si>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</si>
  <si>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</si>
  <si>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</si>
  <si>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</si>
  <si>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</si>
  <si>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</si>
  <si>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</si>
  <si>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</si>
  <si>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</si>
  <si>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</si>
  <si>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</si>
  <si>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</si>
  <si>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</si>
  <si>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</si>
  <si>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</si>
  <si>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</si>
  <si>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</si>
  <si>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</si>
  <si>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</si>
  <si>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</si>
  <si>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</si>
  <si>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</si>
  <si>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</si>
  <si>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</si>
  <si>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</si>
  <si>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</si>
  <si>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</si>
  <si>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</si>
  <si>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</si>
  <si>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</si>
  <si>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</si>
  <si>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</si>
  <si>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</si>
  <si>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</si>
  <si>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</si>
  <si>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</si>
  <si>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</si>
  <si>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</si>
  <si>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</si>
  <si>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</si>
  <si>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</si>
  <si>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</si>
  <si>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</si>
  <si>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</si>
  <si>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</si>
  <si>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</si>
  <si>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</si>
  <si>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</si>
  <si>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</si>
  <si>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</si>
  <si>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</si>
  <si>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</si>
  <si>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</si>
  <si>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</si>
  <si>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</si>
  <si>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</si>
  <si>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</si>
  <si>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</si>
  <si>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</si>
  <si>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</si>
  <si>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</si>
  <si>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</si>
  <si>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</si>
  <si>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</si>
  <si>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</si>
  <si>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</si>
  <si>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</si>
  <si>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</si>
  <si>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</si>
  <si>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</si>
  <si>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</si>
  <si>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</si>
  <si>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</si>
  <si>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</si>
  <si>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</si>
  <si>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</si>
  <si>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</si>
  <si>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</si>
  <si>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</si>
  <si>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</si>
  <si>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</si>
  <si>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</si>
  <si>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</si>
  <si>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</si>
  <si>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</si>
  <si>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</si>
  <si>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</si>
  <si>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</si>
  <si>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</si>
  <si>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</si>
  <si>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</si>
  <si>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</si>
  <si>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</si>
  <si>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</si>
  <si>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</si>
  <si>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</si>
  <si>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</si>
  <si>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</si>
  <si>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</si>
  <si>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</si>
  <si>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</si>
  <si>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</si>
  <si>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</si>
  <si>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</si>
  <si>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</si>
  <si>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</si>
  <si>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</si>
  <si>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</si>
  <si>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</si>
  <si>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</si>
  <si>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</si>
  <si>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</si>
  <si>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</si>
  <si>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</si>
  <si>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</si>
  <si>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</si>
  <si>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</si>
  <si>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</si>
  <si>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</si>
  <si>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</si>
  <si>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</si>
  <si>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</si>
  <si>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</si>
  <si>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</si>
  <si>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</si>
  <si>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</si>
  <si>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</si>
  <si>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</si>
  <si>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</si>
  <si>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</si>
  <si>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</si>
  <si>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</si>
  <si>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</si>
  <si>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</si>
  <si>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</si>
  <si>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</si>
  <si>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</si>
  <si>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</si>
  <si>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</si>
  <si>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</si>
  <si>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</si>
  <si>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</si>
  <si>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</si>
  <si>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</si>
  <si>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</si>
  <si>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</si>
  <si>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</si>
  <si>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</si>
  <si>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</si>
  <si>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</si>
  <si>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</si>
  <si>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</si>
  <si>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</si>
  <si>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</si>
  <si>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</si>
  <si>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</si>
  <si>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</si>
  <si>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</si>
  <si>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</si>
  <si>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</si>
  <si>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</si>
  <si>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</si>
  <si>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</si>
  <si>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</si>
  <si>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</si>
  <si>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</si>
  <si>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</si>
  <si>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</si>
  <si>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</si>
  <si>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</si>
  <si>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</si>
  <si>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</si>
  <si>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</si>
  <si>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</si>
  <si>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</si>
  <si>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</si>
  <si>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</si>
  <si>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</si>
  <si>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</si>
  <si>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</si>
  <si>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</si>
  <si>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</si>
  <si>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</si>
  <si>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</si>
  <si>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</si>
  <si>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</si>
  <si>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</si>
  <si>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</si>
  <si>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</si>
  <si>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</si>
  <si>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</si>
  <si>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</si>
  <si>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</si>
  <si>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</si>
  <si>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</si>
  <si>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</si>
  <si>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</si>
  <si>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</si>
  <si>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</si>
  <si>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</si>
  <si>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</si>
  <si>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</si>
  <si>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</si>
  <si>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</si>
  <si>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</si>
  <si>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</si>
  <si>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</si>
  <si>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</si>
  <si>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</si>
  <si>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</si>
  <si>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</si>
  <si>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</si>
  <si>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</si>
  <si>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</si>
  <si>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</si>
  <si>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</si>
  <si>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</si>
  <si>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</si>
  <si>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</si>
  <si>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</si>
  <si>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</si>
  <si>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</si>
  <si>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</si>
  <si>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</si>
  <si>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</si>
  <si>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</si>
  <si>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</si>
  <si>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</si>
  <si>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</si>
  <si>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</si>
  <si>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</si>
  <si>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</si>
  <si>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</si>
  <si>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</si>
  <si>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</si>
  <si>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</si>
  <si>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</si>
  <si>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</si>
  <si>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</si>
  <si>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</si>
  <si>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</si>
  <si>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</si>
  <si>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</si>
  <si>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</si>
  <si>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</si>
  <si>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</si>
  <si>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</si>
  <si>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</si>
  <si>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</si>
  <si>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</si>
  <si>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</si>
  <si>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</si>
  <si>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</si>
  <si>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</si>
  <si>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</si>
  <si>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</si>
  <si>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</si>
  <si>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</si>
  <si>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</si>
  <si>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</si>
  <si>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</si>
  <si>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</si>
  <si>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</si>
  <si>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</si>
  <si>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</si>
  <si>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</si>
  <si>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</si>
  <si>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</si>
  <si>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</si>
  <si>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</si>
  <si>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</si>
  <si>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</si>
  <si>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</si>
  <si>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</si>
  <si>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</si>
  <si>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</si>
  <si>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</si>
  <si>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</si>
  <si>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</si>
  <si>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</si>
  <si>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</si>
  <si>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</si>
  <si>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</si>
  <si>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</si>
  <si>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</si>
  <si>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</si>
  <si>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</si>
  <si>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</si>
  <si>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</si>
  <si>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</si>
  <si>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</si>
  <si>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</si>
  <si>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</si>
  <si>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</si>
  <si>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</si>
  <si>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</si>
  <si>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</si>
  <si>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</si>
  <si>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</si>
  <si>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</si>
  <si>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</si>
  <si>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</si>
  <si>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</si>
  <si>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</si>
  <si>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</si>
  <si>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</si>
  <si>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</si>
  <si>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</si>
  <si>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</si>
  <si>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</si>
  <si>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</si>
  <si>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</si>
  <si>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</si>
  <si>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</si>
  <si>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</si>
  <si>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</si>
  <si>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</si>
  <si>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</si>
  <si>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</si>
  <si>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</si>
  <si>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</si>
  <si>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</si>
  <si>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</si>
  <si>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</si>
  <si>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</si>
  <si>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</si>
  <si>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</si>
  <si>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</si>
  <si>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</si>
  <si>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</si>
  <si>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</si>
  <si>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</si>
  <si>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</si>
  <si>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</si>
  <si>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</si>
  <si>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</si>
  <si>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</si>
  <si>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</si>
  <si>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</si>
  <si>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</si>
  <si>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</si>
  <si>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</si>
  <si>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</si>
  <si>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</si>
  <si>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</si>
  <si>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</si>
  <si>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</si>
  <si>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</si>
  <si>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</si>
  <si>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</si>
  <si>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</si>
  <si>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</si>
  <si>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</si>
  <si>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</si>
  <si>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</si>
  <si>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</si>
  <si>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</si>
  <si>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</si>
  <si>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</si>
  <si>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</si>
  <si>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</si>
  <si>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</si>
  <si>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</si>
  <si>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</si>
  <si>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</si>
  <si>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</si>
  <si>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</si>
  <si>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</si>
  <si>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</si>
  <si>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</si>
  <si>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</si>
  <si>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</si>
  <si>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</si>
  <si>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</si>
  <si>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</si>
  <si>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</si>
  <si>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</si>
  <si>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</si>
  <si>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</si>
  <si>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</si>
  <si>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</si>
  <si>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</si>
  <si>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</si>
  <si>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</si>
  <si>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</si>
  <si>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</si>
  <si>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</si>
  <si>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</si>
  <si>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</si>
  <si>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</si>
  <si>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</si>
  <si>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</si>
  <si>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</si>
  <si>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</si>
  <si>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</si>
  <si>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</si>
  <si>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</si>
  <si>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</si>
  <si>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</si>
  <si>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</si>
  <si>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</si>
  <si>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</si>
  <si>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</si>
  <si>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</si>
  <si>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</si>
  <si>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</si>
  <si>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</si>
  <si>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</si>
  <si>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</si>
  <si>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</si>
  <si>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</si>
  <si>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</si>
  <si>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</si>
  <si>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</si>
  <si>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</si>
  <si>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</si>
  <si>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</si>
  <si>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</si>
  <si>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</si>
  <si>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</si>
  <si>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</si>
  <si>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</si>
  <si>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</si>
  <si>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</si>
  <si>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</si>
  <si>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</si>
  <si>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</si>
  <si>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</si>
  <si>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</si>
  <si>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</si>
  <si>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</si>
  <si>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</si>
  <si>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</si>
  <si>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</si>
  <si>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</si>
  <si>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</si>
  <si>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</si>
  <si>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</si>
  <si>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</si>
  <si>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</si>
  <si>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</si>
  <si>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</si>
  <si>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</si>
  <si>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</si>
  <si>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</si>
  <si>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</si>
  <si>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</si>
  <si>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</si>
  <si>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</si>
  <si>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</si>
  <si>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</si>
  <si>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</si>
  <si>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</si>
  <si>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</si>
  <si>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</si>
  <si>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</si>
  <si>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</si>
  <si>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</si>
  <si>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</si>
  <si>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</si>
  <si>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</si>
  <si>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</si>
  <si>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</si>
  <si>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</si>
  <si>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</si>
  <si>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</si>
  <si>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</si>
  <si>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</si>
  <si>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</si>
  <si>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</si>
  <si>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</si>
  <si>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</si>
  <si>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</si>
  <si>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</si>
  <si>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</si>
  <si>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</si>
  <si>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</si>
  <si>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</si>
  <si>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</si>
  <si>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</si>
  <si>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</si>
  <si>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</si>
  <si>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</si>
  <si>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</si>
  <si>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</si>
  <si>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</si>
  <si>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</si>
  <si>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</si>
  <si>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</si>
  <si>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</si>
  <si>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</si>
  <si>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</si>
  <si>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</si>
  <si>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</si>
  <si>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</si>
  <si>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</si>
  <si>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</si>
  <si>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</si>
  <si>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</si>
  <si>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</si>
  <si>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</si>
  <si>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</si>
  <si>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</si>
  <si>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</si>
  <si>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</si>
  <si>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</si>
  <si>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</si>
  <si>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</si>
  <si>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</si>
  <si>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</si>
  <si>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</si>
  <si>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</si>
  <si>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</si>
  <si>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</si>
  <si>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</si>
  <si>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</si>
  <si>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</si>
  <si>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</si>
  <si>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</si>
  <si>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</si>
  <si>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</si>
  <si>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</si>
  <si>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</si>
  <si>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</si>
  <si>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</si>
  <si>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</si>
  <si>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</si>
  <si>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</si>
  <si>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</si>
  <si>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</si>
  <si>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</si>
  <si>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</si>
  <si>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</si>
  <si>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</si>
  <si>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</si>
  <si>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</si>
  <si>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</si>
  <si>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</si>
  <si>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</si>
  <si>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</si>
  <si>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</si>
  <si>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</si>
  <si>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</si>
  <si>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</si>
  <si>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</si>
  <si>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</si>
  <si>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</si>
  <si>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</si>
  <si>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</si>
  <si>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</si>
  <si>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</si>
  <si>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</si>
  <si>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</si>
  <si>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</si>
  <si>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</si>
  <si>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</si>
  <si>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</si>
  <si>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</si>
  <si>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</si>
  <si>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</si>
  <si>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</si>
  <si>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</si>
  <si>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</si>
  <si>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</si>
  <si>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</si>
  <si>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</si>
  <si>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</si>
  <si>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</si>
  <si>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</si>
  <si>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</si>
  <si>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</si>
  <si>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</si>
  <si>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</si>
  <si>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</si>
  <si>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</si>
  <si>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</si>
  <si>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</si>
  <si>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</si>
  <si>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</si>
  <si>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</si>
  <si>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</si>
  <si>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</si>
  <si>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</si>
  <si>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</si>
  <si>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</si>
  <si>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</si>
  <si>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</si>
  <si>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</si>
  <si>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</si>
  <si>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</si>
  <si>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</si>
  <si>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</si>
  <si>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</si>
  <si>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</si>
  <si>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</si>
  <si>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</si>
  <si>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</si>
  <si>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</si>
  <si>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</si>
  <si>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</si>
  <si>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</si>
  <si>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</si>
  <si>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</si>
  <si>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</si>
  <si>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</si>
  <si>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</si>
  <si>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</si>
  <si>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</si>
  <si>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</si>
  <si>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</si>
  <si>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</si>
  <si>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</si>
  <si>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</si>
  <si>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</si>
  <si>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</si>
  <si>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</si>
  <si>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</si>
  <si>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</si>
  <si>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</si>
  <si>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</si>
  <si>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</si>
  <si>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</si>
  <si>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</si>
  <si>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</si>
  <si>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</si>
  <si>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</si>
  <si>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</si>
  <si>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</si>
  <si>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</si>
  <si>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</si>
  <si>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</si>
  <si>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</si>
  <si>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</si>
  <si>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</si>
  <si>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</si>
  <si>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</si>
  <si>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</si>
  <si>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</si>
  <si>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</si>
  <si>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</si>
  <si>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</si>
  <si>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</si>
  <si>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</si>
  <si>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</si>
  <si>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</si>
  <si>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</si>
  <si>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</si>
  <si>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</si>
  <si>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</si>
  <si>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</si>
  <si>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</si>
  <si>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</si>
  <si>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</si>
  <si>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</si>
  <si>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</si>
  <si>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</si>
  <si>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</si>
  <si>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</si>
  <si>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</si>
  <si>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</si>
  <si>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</si>
  <si>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</si>
  <si>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</si>
  <si>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</si>
  <si>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</si>
  <si>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</si>
  <si>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</si>
  <si>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</si>
  <si>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</si>
  <si>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</si>
  <si>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</si>
  <si>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</si>
  <si>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</si>
  <si>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</si>
  <si>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</si>
  <si>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</si>
  <si>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</si>
  <si>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</si>
  <si>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</si>
  <si>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</si>
  <si>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</si>
  <si>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</si>
  <si>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</si>
  <si>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</si>
  <si>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</si>
  <si>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</si>
  <si>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</si>
  <si>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</si>
  <si>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</si>
  <si>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</si>
  <si>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</si>
  <si>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</si>
  <si>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</si>
  <si>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</si>
  <si>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</si>
  <si>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</si>
  <si>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</si>
  <si>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</si>
  <si>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</si>
  <si>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</si>
  <si>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</si>
  <si>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</si>
  <si>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</si>
  <si>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</si>
  <si>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</si>
  <si>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</si>
  <si>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</si>
  <si>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</si>
  <si>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</si>
  <si>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</si>
  <si>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</si>
  <si>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</si>
  <si>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</si>
  <si>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</si>
  <si>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</si>
  <si>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</si>
  <si>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</si>
  <si>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</si>
  <si>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</si>
  <si>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</si>
  <si>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</si>
  <si>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</si>
  <si>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</si>
  <si>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</si>
  <si>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</si>
  <si>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</si>
  <si>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</si>
  <si>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</si>
  <si>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</si>
  <si>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</si>
  <si>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</si>
  <si>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</si>
  <si>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</si>
  <si>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</si>
  <si>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</si>
  <si>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</si>
  <si>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</si>
  <si>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</si>
  <si>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</si>
  <si>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</si>
  <si>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</si>
  <si>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</si>
  <si>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</si>
  <si>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</si>
  <si>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</si>
  <si>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</si>
  <si>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</si>
  <si>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</si>
  <si>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</si>
  <si>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</si>
  <si>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</si>
  <si>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</si>
  <si>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</si>
  <si>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</si>
  <si>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</si>
  <si>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</si>
  <si>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</si>
  <si>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</si>
  <si>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</si>
  <si>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</si>
  <si>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</si>
  <si>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</si>
  <si>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</si>
  <si>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</si>
  <si>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</si>
  <si>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</si>
  <si>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</si>
  <si>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</si>
  <si>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</si>
  <si>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</si>
  <si>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</si>
  <si>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</si>
  <si>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</si>
  <si>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</si>
  <si>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</si>
  <si>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</si>
  <si>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</si>
  <si>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</si>
  <si>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</si>
  <si>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</si>
  <si>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</si>
  <si>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</si>
  <si>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</si>
  <si>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</si>
  <si>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</si>
  <si>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</si>
  <si>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</si>
  <si>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</si>
  <si>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</si>
  <si>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</si>
  <si>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</si>
  <si>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</si>
  <si>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</si>
  <si>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</si>
  <si>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</si>
  <si>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</si>
  <si>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</si>
  <si>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</si>
  <si>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</si>
  <si>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</si>
  <si>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</si>
  <si>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</si>
  <si>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</si>
  <si>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</si>
  <si>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</si>
  <si>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</si>
  <si>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</si>
  <si>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</si>
  <si>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</si>
  <si>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</si>
  <si>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</si>
  <si>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</si>
  <si>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</si>
  <si>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</si>
  <si>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</si>
  <si>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</si>
  <si>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</si>
  <si>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</si>
  <si>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</si>
  <si>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</si>
  <si>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</si>
  <si>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</si>
  <si>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</si>
  <si>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</si>
  <si>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</si>
  <si>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</si>
  <si>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</si>
  <si>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</si>
  <si>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</si>
  <si>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</si>
  <si>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</si>
  <si>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</si>
  <si>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</si>
  <si>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</si>
  <si>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</si>
  <si>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</si>
  <si>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</si>
  <si>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</si>
  <si>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</si>
  <si>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</si>
  <si>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</si>
  <si>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</si>
  <si>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</si>
  <si>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</si>
  <si>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</si>
  <si>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</si>
  <si>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</si>
  <si>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</si>
  <si>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</si>
  <si>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</si>
  <si>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</si>
  <si>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</si>
  <si>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</si>
  <si>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</si>
  <si>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</si>
  <si>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</si>
  <si>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</si>
  <si>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</si>
  <si>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</si>
  <si>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</si>
  <si>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</si>
  <si>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</si>
  <si>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</si>
  <si>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</si>
  <si>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</si>
  <si>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</si>
  <si>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</si>
  <si>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</si>
  <si>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</si>
  <si>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</si>
  <si>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</si>
  <si>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</si>
  <si>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</si>
  <si>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</si>
  <si>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</si>
  <si>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</si>
  <si>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</si>
  <si>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</si>
  <si>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</si>
  <si>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</si>
  <si>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</si>
  <si>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</si>
  <si>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</si>
  <si>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</si>
  <si>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</si>
  <si>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</si>
  <si>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</si>
  <si>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</si>
  <si>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</si>
  <si>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</si>
  <si>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</si>
  <si>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</si>
  <si>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</si>
  <si>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</si>
  <si>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</si>
  <si>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</si>
  <si>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</si>
  <si>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</si>
  <si>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</si>
  <si>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</si>
  <si>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</si>
  <si>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</si>
  <si>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</si>
  <si>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</si>
  <si>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</si>
  <si>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</si>
  <si>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</si>
  <si>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</si>
  <si>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</si>
  <si>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</si>
  <si>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</si>
  <si>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</si>
  <si>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</si>
  <si>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</si>
  <si>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</si>
  <si>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</si>
  <si>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</si>
  <si>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</si>
  <si>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</si>
  <si>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</si>
  <si>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</si>
  <si>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</si>
  <si>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</si>
  <si>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</si>
  <si>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</si>
  <si>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</si>
  <si>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</si>
  <si>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</si>
  <si>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</si>
  <si>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</si>
  <si>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</si>
  <si>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</si>
  <si>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</si>
  <si>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</si>
  <si>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</si>
  <si>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</si>
  <si>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</si>
  <si>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</si>
  <si>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</si>
  <si>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</si>
  <si>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</si>
  <si>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</si>
  <si>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</si>
  <si>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</si>
  <si>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</si>
  <si>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</si>
  <si>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</si>
  <si>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</si>
  <si>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</si>
  <si>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</si>
  <si>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</si>
  <si>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</si>
  <si>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</si>
  <si>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</si>
  <si>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</si>
  <si>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</si>
  <si>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</si>
  <si>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</si>
  <si>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</si>
  <si>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</si>
  <si>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</si>
  <si>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</si>
  <si>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</si>
  <si>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</si>
  <si>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</si>
  <si>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</si>
  <si>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</si>
  <si>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</si>
  <si>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</si>
  <si>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</si>
  <si>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</si>
  <si>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</si>
  <si>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</si>
  <si>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</si>
  <si>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</si>
  <si>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</si>
  <si>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</si>
  <si>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</si>
  <si>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</si>
  <si>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</si>
  <si>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</si>
  <si>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</si>
  <si>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</si>
  <si>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</si>
  <si>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</si>
  <si>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</si>
  <si>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</si>
  <si>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</si>
  <si>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</si>
  <si>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</si>
  <si>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</si>
  <si>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</si>
  <si>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</si>
  <si>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</si>
  <si>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</si>
  <si>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</si>
  <si>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</si>
  <si>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</si>
  <si>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</si>
  <si>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</si>
  <si>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</si>
  <si>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</si>
  <si>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</si>
  <si>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</si>
  <si>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</si>
  <si>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</si>
  <si>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</si>
  <si>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</si>
  <si>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</si>
  <si>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</si>
  <si>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</si>
  <si>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</si>
  <si>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</si>
  <si>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</si>
  <si>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</si>
  <si>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</si>
  <si>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</si>
  <si>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</si>
  <si>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</si>
  <si>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</si>
  <si>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</si>
  <si>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</si>
  <si>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</si>
  <si>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</si>
  <si>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</si>
  <si>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</si>
  <si>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</si>
  <si>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</si>
  <si>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</si>
  <si>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</si>
  <si>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</si>
  <si>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</si>
  <si>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</si>
  <si>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</si>
  <si>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</si>
  <si>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</si>
  <si>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</si>
  <si>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</si>
  <si>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</si>
  <si>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</si>
  <si>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</si>
  <si>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</si>
  <si>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</si>
  <si>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</si>
  <si>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</si>
  <si>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</si>
  <si>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</si>
  <si>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</si>
  <si>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</si>
  <si>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</si>
  <si>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</si>
  <si>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</si>
  <si>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</si>
  <si>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</si>
  <si>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</si>
  <si>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</si>
  <si>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</si>
  <si>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</si>
  <si>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</si>
  <si>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</si>
  <si>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</si>
  <si>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</si>
  <si>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</si>
  <si>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</si>
  <si>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</si>
  <si>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</si>
  <si>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</si>
  <si>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</si>
  <si>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</si>
  <si>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</si>
  <si>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</si>
  <si>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</si>
  <si>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</si>
  <si>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</si>
  <si>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</si>
  <si>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</si>
  <si>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</si>
  <si>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</si>
  <si>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</si>
  <si>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</si>
  <si>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</si>
  <si>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</si>
  <si>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</si>
  <si>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</si>
  <si>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</si>
  <si>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</si>
  <si>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</si>
  <si>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</si>
  <si>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</si>
  <si>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</si>
  <si>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</si>
  <si>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</si>
  <si>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</si>
  <si>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</si>
  <si>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</si>
  <si>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</si>
  <si>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</si>
  <si>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</si>
  <si>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</si>
  <si>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</si>
  <si>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</si>
  <si>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</si>
  <si>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</si>
  <si>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</si>
  <si>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</si>
  <si>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</si>
  <si>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</si>
  <si>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</si>
  <si>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</si>
  <si>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</si>
  <si>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</si>
  <si>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</si>
  <si>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</si>
  <si>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</si>
  <si>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</si>
  <si>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</si>
  <si>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</si>
  <si>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</si>
  <si>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</si>
  <si>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</si>
  <si>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</si>
  <si>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</si>
  <si>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</si>
  <si>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</si>
  <si>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</si>
  <si>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</si>
  <si>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</si>
  <si>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</si>
  <si>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</si>
  <si>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</si>
  <si>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</si>
  <si>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</si>
  <si>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</si>
  <si>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</si>
  <si>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</si>
  <si>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</si>
  <si>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</si>
  <si>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</si>
  <si>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</si>
  <si>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</si>
  <si>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</si>
  <si>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</si>
  <si>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</si>
  <si>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</si>
  <si>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</si>
  <si>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</si>
  <si>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</si>
  <si>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</si>
  <si>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</si>
  <si>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</si>
  <si>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</si>
  <si>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</si>
  <si>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</si>
  <si>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</si>
  <si>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</si>
  <si>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</si>
  <si>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</si>
  <si>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</si>
  <si>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</si>
  <si>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</si>
  <si>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</si>
  <si>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</si>
  <si>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</si>
  <si>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</si>
  <si>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</si>
  <si>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</si>
  <si>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</si>
  <si>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</si>
  <si>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</si>
  <si>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</si>
  <si>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</si>
  <si>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</si>
  <si>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</si>
  <si>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</si>
  <si>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</si>
  <si>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</si>
  <si>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</si>
  <si>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</si>
  <si>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</si>
  <si>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</si>
  <si>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</si>
  <si>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</si>
  <si>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</si>
  <si>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</si>
  <si>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</si>
  <si>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</si>
  <si>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</si>
  <si>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</si>
  <si>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</si>
  <si>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</si>
  <si>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</si>
  <si>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</si>
  <si>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</si>
  <si>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</si>
  <si>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</si>
  <si>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</si>
  <si>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</si>
  <si>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</si>
  <si>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</si>
  <si>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</si>
  <si>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</si>
  <si>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</si>
  <si>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</si>
  <si>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</si>
  <si>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</si>
  <si>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</si>
  <si>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</si>
  <si>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</si>
  <si>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</si>
  <si>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</si>
  <si>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</si>
  <si>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</si>
  <si>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</si>
  <si>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</si>
  <si>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</si>
  <si>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</si>
  <si>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</si>
  <si>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</si>
  <si>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</si>
  <si>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</si>
  <si>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</si>
  <si>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</si>
  <si>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</si>
  <si>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</si>
  <si>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</si>
  <si>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</si>
  <si>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</si>
  <si>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</si>
  <si>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</si>
  <si>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</si>
  <si>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</si>
  <si>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</si>
  <si>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</si>
  <si>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</si>
  <si>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</si>
  <si>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</si>
  <si>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</si>
  <si>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</si>
  <si>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</si>
  <si>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</si>
  <si>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</si>
  <si>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</si>
  <si>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</si>
  <si>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</si>
  <si>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</si>
  <si>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</si>
  <si>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</si>
  <si>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</si>
  <si>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</si>
  <si>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</si>
  <si>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</si>
  <si>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</si>
  <si>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</si>
  <si>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</si>
  <si>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</si>
  <si>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</si>
  <si>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</si>
  <si>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</si>
  <si>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</si>
  <si>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</si>
  <si>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</si>
  <si>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</si>
  <si>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</si>
  <si>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</si>
  <si>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</si>
  <si>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</si>
  <si>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</si>
  <si>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</si>
  <si>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</si>
  <si>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</si>
  <si>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</si>
  <si>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</si>
  <si>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</si>
  <si>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</si>
  <si>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</si>
  <si>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</si>
  <si>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</si>
  <si>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</si>
  <si>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</si>
  <si>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</si>
  <si>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</si>
  <si>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</si>
  <si>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</si>
  <si>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</si>
  <si>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</si>
  <si>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</si>
  <si>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</si>
  <si>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</si>
  <si>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</si>
  <si>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</si>
  <si>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</si>
  <si>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</si>
  <si>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</si>
  <si>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</si>
  <si>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</si>
  <si>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</si>
  <si>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</si>
  <si>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</si>
  <si>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</si>
  <si>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</si>
  <si>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</si>
  <si>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</si>
  <si>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</si>
  <si>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</si>
  <si>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</si>
  <si>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</si>
  <si>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</si>
  <si>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</si>
  <si>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</si>
  <si>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</si>
  <si>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</si>
  <si>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</si>
  <si>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</si>
  <si>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</si>
  <si>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</si>
  <si>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</si>
  <si>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</si>
  <si>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</si>
  <si>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</si>
  <si>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</si>
  <si>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</si>
  <si>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</si>
  <si>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</si>
  <si>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</si>
  <si>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</si>
  <si>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</si>
  <si>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</si>
  <si>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</si>
  <si>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</si>
  <si>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</si>
  <si>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</si>
  <si>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</si>
  <si>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</si>
  <si>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</si>
  <si>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</si>
  <si>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</si>
  <si>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</si>
  <si>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</si>
  <si>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</si>
  <si>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</si>
  <si>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</si>
  <si>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</si>
  <si>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</si>
  <si>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</si>
  <si>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</si>
  <si>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</si>
  <si>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</si>
  <si>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</si>
  <si>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</si>
  <si>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</si>
  <si>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</si>
  <si>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</si>
  <si>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</si>
  <si>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</si>
  <si>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</si>
  <si>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</si>
  <si>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</si>
  <si>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</si>
  <si>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</si>
  <si>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</si>
  <si>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</si>
  <si>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</si>
  <si>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</si>
  <si>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</si>
  <si>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</si>
  <si>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</si>
  <si>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</si>
  <si>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</si>
  <si>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</si>
  <si>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</si>
  <si>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</si>
  <si>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</si>
  <si>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</si>
  <si>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</si>
  <si>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</si>
  <si>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</si>
  <si>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</si>
  <si>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</si>
  <si>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</si>
  <si>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</si>
  <si>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</si>
  <si>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</si>
  <si>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</si>
  <si>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</si>
  <si>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</si>
  <si>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</si>
  <si>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</si>
  <si>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</si>
  <si>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</si>
  <si>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</si>
  <si>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</si>
  <si>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</si>
  <si>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</si>
  <si>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</si>
  <si>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</si>
  <si>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</si>
  <si>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</si>
  <si>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</si>
  <si>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</si>
  <si>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</si>
  <si>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</si>
  <si>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</si>
  <si>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</si>
  <si>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</si>
  <si>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</si>
  <si>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</si>
  <si>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</si>
  <si>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</si>
  <si>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</si>
  <si>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</si>
  <si>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</si>
  <si>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</si>
  <si>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</si>
  <si>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</si>
  <si>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</si>
  <si>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</si>
  <si>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</si>
  <si>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</si>
  <si>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</si>
  <si>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</si>
  <si>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</si>
  <si>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</si>
  <si>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</si>
  <si>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</si>
  <si>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</si>
  <si>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</si>
  <si>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</si>
  <si>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</si>
  <si>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</si>
  <si>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</si>
  <si>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</si>
  <si>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</si>
  <si>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</si>
  <si>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</si>
  <si>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</si>
  <si>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</si>
  <si>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</si>
  <si>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</si>
  <si>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</si>
  <si>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</si>
  <si>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</si>
  <si>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</si>
  <si>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</si>
  <si>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</si>
  <si>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</si>
  <si>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</si>
  <si>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</si>
  <si>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</si>
  <si>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</si>
  <si>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</si>
  <si>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</si>
  <si>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</si>
  <si>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</si>
  <si>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</si>
  <si>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</si>
  <si>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</si>
  <si>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</si>
  <si>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</si>
  <si>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</si>
  <si>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</si>
  <si>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</si>
  <si>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</si>
  <si>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</si>
  <si>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</si>
  <si>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</si>
  <si>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</si>
  <si>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</si>
  <si>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</si>
  <si>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</si>
  <si>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</si>
  <si>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</si>
  <si>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</si>
  <si>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</si>
  <si>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</si>
  <si>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</si>
  <si>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</si>
  <si>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</si>
  <si>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</si>
  <si>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</si>
  <si>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</si>
  <si>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</si>
  <si>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</si>
  <si>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</si>
  <si>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</si>
  <si>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</si>
  <si>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</si>
  <si>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</si>
  <si>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</si>
  <si>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</si>
  <si>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</si>
  <si>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</si>
  <si>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</si>
  <si>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</si>
  <si>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</si>
  <si>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</si>
  <si>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</si>
  <si>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</si>
  <si>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</si>
  <si>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</si>
  <si>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</si>
  <si>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</si>
  <si>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</si>
  <si>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</si>
  <si>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</si>
  <si>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</si>
  <si>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</si>
  <si>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</si>
  <si>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</si>
  <si>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</si>
  <si>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</si>
  <si>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</si>
  <si>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</si>
  <si>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</si>
  <si>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</si>
  <si>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</si>
  <si>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</si>
  <si>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</si>
  <si>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</si>
  <si>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</si>
  <si>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</si>
  <si>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</si>
  <si>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</si>
  <si>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</si>
  <si>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</si>
  <si>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</si>
  <si>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</si>
  <si>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</si>
  <si>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</si>
  <si>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</si>
  <si>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</si>
  <si>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</si>
  <si>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</si>
  <si>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</si>
  <si>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</si>
  <si>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</si>
  <si>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</si>
  <si>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</si>
  <si>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</si>
  <si>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</si>
  <si>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</si>
  <si>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</si>
  <si>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</si>
  <si>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</si>
  <si>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</si>
  <si>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</si>
  <si>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</si>
  <si>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</si>
  <si>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</si>
  <si>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</si>
  <si>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</si>
  <si>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</si>
  <si>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</si>
  <si>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</si>
  <si>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</si>
  <si>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</si>
  <si>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</si>
  <si>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</si>
  <si>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</si>
  <si>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</si>
  <si>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</si>
  <si>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</si>
  <si>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</si>
  <si>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</si>
  <si>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</si>
  <si>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</si>
  <si>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</si>
  <si>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</si>
  <si>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</si>
  <si>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</si>
  <si>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</si>
  <si>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</si>
  <si>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</si>
  <si>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</si>
  <si>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</si>
  <si>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</si>
  <si>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</si>
  <si>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</si>
  <si>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</si>
  <si>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</si>
  <si>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</si>
  <si>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</si>
  <si>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</si>
  <si>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</si>
  <si>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</si>
  <si>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</si>
  <si>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</si>
  <si>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</si>
  <si>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</si>
  <si>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</si>
  <si>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</si>
  <si>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</si>
  <si>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</si>
  <si>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</si>
  <si>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</si>
  <si>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</si>
  <si>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</si>
  <si>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</si>
  <si>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</si>
  <si>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</si>
  <si>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</si>
  <si>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</si>
  <si>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</si>
  <si>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</si>
  <si>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</si>
  <si>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</si>
  <si>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</si>
  <si>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</si>
  <si>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</si>
  <si>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</si>
  <si>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</si>
  <si>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</si>
  <si>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</si>
  <si>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</si>
  <si>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</si>
  <si>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</si>
  <si>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</si>
  <si>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</si>
  <si>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</si>
  <si>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</si>
  <si>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</si>
  <si>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</si>
  <si>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</si>
  <si>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</si>
  <si>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</si>
  <si>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</si>
  <si>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</si>
  <si>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</si>
  <si>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</si>
  <si>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</si>
  <si>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</si>
  <si>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</si>
  <si>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</si>
  <si>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</si>
  <si>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</si>
  <si>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</si>
  <si>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</si>
  <si>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</si>
  <si>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</si>
  <si>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</si>
  <si>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</si>
  <si>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</si>
  <si>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</si>
  <si>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</si>
  <si>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</si>
  <si>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</si>
  <si>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</si>
  <si>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</si>
  <si>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</si>
  <si>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</si>
  <si>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</si>
  <si>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</si>
  <si>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</si>
  <si>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</si>
  <si>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</si>
  <si>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</si>
  <si>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</si>
  <si>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</si>
  <si>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</si>
  <si>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</si>
  <si>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</si>
  <si>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</si>
  <si>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</si>
  <si>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</si>
  <si>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</si>
  <si>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</si>
  <si>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</si>
  <si>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</si>
  <si>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</si>
  <si>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</si>
  <si>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</si>
  <si>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</si>
  <si>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</si>
  <si>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</si>
  <si>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</si>
  <si>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</si>
  <si>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</si>
  <si>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</si>
  <si>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</si>
  <si>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</si>
  <si>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</si>
  <si>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</si>
  <si>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</si>
  <si>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</si>
  <si>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</si>
  <si>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</si>
  <si>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</si>
  <si>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</si>
  <si>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</si>
  <si>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</si>
  <si>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</si>
  <si>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</si>
  <si>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</si>
  <si>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</si>
  <si>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</si>
  <si>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</si>
  <si>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</si>
  <si>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</si>
  <si>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</si>
  <si>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</si>
  <si>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</si>
  <si>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</si>
  <si>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</si>
  <si>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</si>
  <si>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</si>
  <si>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</si>
  <si>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</si>
  <si>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</si>
  <si>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</si>
  <si>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</si>
  <si>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</si>
  <si>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</si>
  <si>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</si>
  <si>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</si>
  <si>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</si>
  <si>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</si>
  <si>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</si>
  <si>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</si>
  <si>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</si>
  <si>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</si>
  <si>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</si>
  <si>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</si>
  <si>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</si>
  <si>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</si>
  <si>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</si>
  <si>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</si>
  <si>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</si>
  <si>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</si>
  <si>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</si>
  <si>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</si>
  <si>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</si>
  <si>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</si>
  <si>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</si>
  <si>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</si>
  <si>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</si>
  <si>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</si>
  <si>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</si>
  <si>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</si>
  <si>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</si>
  <si>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</si>
  <si>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</si>
  <si>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</si>
  <si>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</si>
  <si>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</si>
  <si>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</si>
  <si>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</si>
  <si>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</si>
  <si>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</si>
  <si>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</si>
  <si>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</si>
  <si>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</si>
  <si>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</si>
  <si>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</si>
  <si>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</si>
  <si>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</si>
  <si>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</si>
  <si>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</si>
  <si>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</si>
  <si>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</si>
  <si>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</si>
  <si>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</si>
  <si>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</si>
  <si>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</si>
  <si>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</si>
  <si>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</si>
  <si>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</si>
  <si>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</si>
  <si>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</si>
  <si>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</si>
  <si>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</si>
  <si>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</si>
  <si>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</si>
  <si>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</si>
  <si>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</si>
  <si>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</si>
  <si>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</si>
  <si>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</si>
  <si>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</si>
  <si>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</si>
  <si>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</si>
  <si>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</si>
  <si>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</si>
  <si>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</si>
  <si>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</si>
  <si>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</si>
  <si>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</si>
  <si>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</si>
  <si>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</si>
  <si>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</si>
  <si>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</si>
  <si>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</si>
  <si>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</si>
  <si>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</si>
  <si>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</si>
  <si>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</si>
  <si>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</si>
  <si>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</si>
  <si>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</si>
  <si>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</si>
  <si>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</si>
  <si>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</si>
  <si>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</si>
  <si>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</si>
  <si>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</si>
  <si>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</si>
  <si>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</si>
  <si>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</si>
  <si>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</si>
  <si>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</si>
  <si>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</si>
  <si>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</si>
  <si>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</si>
  <si>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</si>
  <si>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</si>
  <si>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</si>
  <si>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</si>
  <si>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</si>
  <si>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</si>
  <si>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</si>
  <si>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</si>
  <si>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</si>
  <si>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</si>
  <si>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</si>
  <si>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</si>
  <si>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</si>
  <si>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</si>
  <si>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</si>
  <si>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</si>
  <si>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</si>
  <si>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</si>
  <si>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</si>
  <si>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</si>
  <si>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</si>
  <si>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</si>
  <si>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</si>
  <si>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</si>
  <si>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</si>
  <si>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</si>
  <si>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</si>
  <si>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</si>
  <si>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</si>
  <si>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</si>
  <si>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</si>
  <si>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</si>
  <si>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</si>
  <si>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</si>
  <si>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</si>
  <si>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</si>
  <si>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</si>
  <si>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</si>
  <si>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</si>
  <si>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</si>
  <si>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</si>
  <si>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</si>
  <si>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</si>
  <si>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</si>
  <si>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</si>
  <si>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</si>
  <si>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</si>
  <si>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</si>
  <si>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</si>
  <si>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</si>
  <si>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</si>
  <si>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</si>
  <si>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</si>
  <si>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</si>
  <si>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</si>
  <si>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</si>
  <si>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</si>
  <si>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</si>
  <si>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</si>
  <si>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</si>
  <si>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</si>
  <si>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</si>
  <si>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</si>
  <si>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</si>
  <si>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</si>
  <si>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</si>
  <si>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</si>
  <si>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</si>
  <si>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</si>
  <si>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</si>
  <si>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</si>
  <si>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</si>
  <si>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</si>
  <si>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</si>
  <si>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</si>
  <si>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</si>
  <si>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</si>
  <si>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</si>
  <si>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</si>
  <si>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</si>
  <si>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</si>
  <si>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</si>
  <si>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</si>
  <si>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</si>
  <si>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</si>
  <si>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</si>
  <si>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</si>
  <si>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</si>
  <si>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</si>
  <si>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</si>
  <si>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</si>
  <si>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</si>
  <si>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</si>
  <si>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</si>
  <si>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</si>
  <si>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</si>
  <si>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</si>
  <si>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</si>
  <si>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</si>
  <si>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</si>
  <si>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</si>
  <si>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</si>
  <si>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</si>
  <si>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</si>
  <si>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</si>
  <si>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</si>
  <si>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</si>
  <si>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</si>
  <si>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</si>
  <si>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</si>
  <si>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</si>
  <si>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</si>
  <si>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</si>
  <si>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</si>
  <si>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</si>
  <si>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</si>
  <si>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</si>
  <si>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</si>
  <si>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</si>
  <si>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</si>
  <si>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</si>
  <si>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PCM-20251008-00001506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</si>
  <si>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</si>
  <si>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</si>
  <si>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</si>
  <si>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</si>
  <si>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</si>
  <si>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PCM-20251008-00002077</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</si>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</sst>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0" totalsRowShown="0" headerRowDxfId="31" dataDxfId="30" headerRowBorderDxfId="28" tableBorderDxfId="29">
  <autoFilter ref="A1:L1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275.70864664352121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45938.657072569447</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45938.657072569447</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45938.657072569447</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45938.657072569447</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45938.657072569447</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45938.657072569447</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45938.657072569447</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45938.657072569447</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45938.657072569447</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45938.657072569447</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45938.657072569447</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45938.657072569447</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45938.657072569447</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45938.657072569447</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45938.657072569447</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45938.657072569447</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45938.657072569447</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45938.657072569447</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45938.657072569447</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45938.657072569447</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45938.657072569447</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45938.657072569447</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45938.657072569447</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45938.657072569447</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45938.657072569447</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45938.657072569447</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45938.657072569447</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45938.657072569447</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45938.657072569447</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45938.657072569447</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45938.657072569447</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45938.657072569447</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45938.657072569447</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45938.657072569447</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45938.657072569447</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45938.657072569447</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45938.657072569447</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45938.657072569447</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45938.657072569447</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45938.657072569447</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45938.657072569447</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45938.657072569447</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45938.657072569447</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45938.657072569447</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45938.657072569447</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45938.657072569447</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45938.657072569447</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45938.657072569447</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45938.657072569447</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45938.657072569447</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45938.657072569447</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45938.657072569447</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45938.657072569447</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45938.657072569447</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45938.657072569447</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45938.657072569447</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45938.657072569447</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45938.657072569447</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45938.657072569447</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45938.657072569447</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45938.657072569447</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45938.657072569447</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45938.657072569447</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45938.657072569447</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45938.657072569447</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45938.657072569447</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45938.657072569447</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45938.657072569447</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45938.657072569447</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45938.657072569447</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45938.657072569447</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45938.657072569447</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45938.657072569447</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45938.657072569447</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45938.657072569447</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45938.657072569447</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45938.657072569447</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131.92998923611594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113.65723460648587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7.1042476854927372E-2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45938.657072569447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45938.657072569447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45938.657072569447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45938.657072569447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45938.657072569447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45938.657072569447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45938.657072569447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45938.657072569447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45938.657072569447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45938.657072569447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45938.657072569447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45938.657072569447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45938.657072569447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45938.657072569447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45938.657072569447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45938.657072569447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45938.657072569447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45938.657072569447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45938.657072569447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45938.657072569447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45938.657072569447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45938.657072569447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45938.657072569447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45938.657072569447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45938.657072569447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45938.657072569447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45938.657072569447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45938.657072569447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45938.657072569447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45938.657072569447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45938.657072569447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45938.657072569447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45938.657072569447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45938.657072569447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45938.657072569447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45938.657072569447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45938.657072569447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45938.657072569447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45938.657072569447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45938.657072569447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45938.657072569447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45938.657072569447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45938.657072569447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45938.657072569447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45938.657072569447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45938.657072569447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45938.657072569447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45938.657072569447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45938.657072569447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45938.657072569447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45938.657072569447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45938.657072569447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45938.657072569447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45938.657072569447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45938.657072569447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45938.657072569447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45938.657072569447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45938.657072569447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45938.657072569447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45938.657072569447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45938.657072569447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45938.657072569447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45938.657072569447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45938.657072569447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45938.657072569447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45938.657072569447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45938.657072569447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45938.657072569447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45938.657072569447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45938.657072569447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45938.657072569447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45938.657072569447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45938.657072569447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45938.657072569447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45938.657072569447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45938.657072569447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45938.657072569447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45938.657072569447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45938.657072569447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45938.657072569447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45938.657072569447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45938.657072569447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45938.657072569447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45938.657072569447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45938.657072569447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45938.657072569447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45938.657072569447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45938.657072569447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45938.657072569447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45938.657072569447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45938.657072569447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45938.657072569447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45938.657072569447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45938.657072569447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45938.657072569447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45938.657072569447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45938.657072569447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45938.657072569447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45938.657072569447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45938.657072569447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45938.657072569447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45938.657072569447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45938.657072569447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45938.657072569447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45938.657072569447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45938.657072569447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45938.657072569447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45938.657072569447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45938.657072569447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45938.657072569447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45938.657072569447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45938.657072569447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45938.657072569447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45938.657072569447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45938.657072569447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45938.657072569447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45938.657072569447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45938.657072569447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45938.657072569447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45938.657072569447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45938.657072569447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45938.657072569447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45938.657072569447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45938.657072569447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45938.657072569447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45938.657072569447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45938.657072569447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45938.657072569447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45938.657072569447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45938.657072569447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45938.657072569447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45938.657072569447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45938.657072569447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45938.657072569447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45938.657072569447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45938.657072569447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45938.657072569447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45938.657072569447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45938.657072569447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45938.657072569447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45938.657072569447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45938.657072569447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45938.657072569447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45938.657072569447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45938.657072569447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45938.657072569447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45938.657072569447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45938.657072569447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45938.657072569447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45938.657072569447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45938.657072569447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45938.657072569447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45938.657072569447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45938.657072569447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45938.657072569447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45938.657072569447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45938.657072569447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45938.657072569447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45938.657072569447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45938.657072569447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45938.657072569447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45938.657072569447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45938.657072569447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45938.657072569447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45938.657072569447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45938.657072569447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45938.657072569447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45938.657072569447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45938.657072569447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45938.657072569447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45938.657072569447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45938.657072569447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45938.657072569447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45938.657072569447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45938.657072569447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45938.657072569447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45938.657072569447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45938.657072569447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45938.657072569447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45938.657072569447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45938.657072569447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45938.657072569447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45938.657072569447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45938.657072569447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45938.657072569447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45938.657072569447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45938.657072569447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45938.657072569447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45938.657072569447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45938.657072569447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45938.657072569447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45938.657072569447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45938.657072569447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45938.657072569447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45938.657072569447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45938.657072569447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45938.657072569447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45938.657072569447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45938.657072569447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45938.657072569447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45938.657072569447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45938.657072569447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45938.657072569447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45938.657072569447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45938.657072569447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45938.657072569447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45938.657072569447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45938.657072569447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45938.657072569447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45938.657072569447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45938.657072569447</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45938.657072569447</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45938.657072569447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45938.657072569447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45938.657072569447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45938.657072569447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45938.657072569447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45938.657072569447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45938.657072569447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45938.657072569447</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45938.657072569447</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45938.657072569447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45938.657072569447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45938.657072569447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45938.657072569447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45938.657072569447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45938.657072569447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45938.657072569447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45938.657072569447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45938.657072569447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45938.657072569447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45938.657072569447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45938.657072569447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45938.657072569447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45938.657072569447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45938.657072569447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45938.657072569447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45938.657072569447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45938.657072569447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45938.657072569447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45938.657072569447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45938.657072569447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45938.657072569447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45938.657072569447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45938.657072569447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45938.657072569447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45938.657072569447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45938.657072569447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45938.657072569447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45938.657072569447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45938.657072569447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45938.657072569447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45938.657072569447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45938.657072569447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45938.657072569447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45938.657072569447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45938.657072569447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45938.657072569447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45938.657072569447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45938.657072569447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45938.657072569447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45938.657072569447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45938.657072569447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45938.657072569447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45938.657072569447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45938.657072569447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45938.657072569447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45938.657072569447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45938.657072569447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45938.657072569447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45938.657072569447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45938.657072569447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45938.657072569447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45938.657072569447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45938.657072569447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45938.657072569447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45938.657072569447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45938.657072569447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45938.657072569447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45938.657072569447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45938.657072569447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45938.657072569447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45938.657072569447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45938.657072569447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45938.657072569447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45938.657072569447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45938.657072569447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45938.657072569447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45938.657072569447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45938.657072569447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45938.657072569447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45938.657072569447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45938.657072569447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45938.657072569447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45938.657072569447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45938.657072569447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45938.657072569447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45938.657072569447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45938.657072569447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45938.657072569447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45938.657072569447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45938.657072569447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45938.657072569447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45938.657072569447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45938.657072569447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45938.657072569447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45938.657072569447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45938.657072569447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45938.657072569447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45938.657072569447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45938.657072569447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45938.657072569447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45938.657072569447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45938.657072569447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45938.657072569447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45938.657072569447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45938.657072569447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45938.657072569447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45938.657072569447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45938.657072569447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45938.657072569447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45938.657072569447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45938.657072569447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45938.657072569447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45938.657072569447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45938.657072569447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45938.657072569447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45938.657072569447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45938.657072569447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45938.657072569447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45938.657072569447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45938.657072569447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45938.657072569447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45938.657072569447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45938.657072569447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45938.657072569447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45938.657072569447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45938.657072569447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45938.657072569447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45938.657072569447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45938.657072569447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45938.657072569447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45938.657072569447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45938.657072569447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45938.657072569447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45938.657072569447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45938.657072569447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45938.657072569447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45938.657072569447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45938.657072569447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45938.657072569447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45938.657072569447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45938.657072569447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45938.657072569447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45938.657072569447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45938.657072569447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45938.657072569447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45938.657072569447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45938.657072569447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45938.657072569447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45938.657072569447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45938.657072569447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45938.657072569447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45938.657072569447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45938.657072569447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45938.657072569447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45938.657072569447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45938.657072569447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45938.657072569447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45938.657072569447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45938.657072569447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45938.657072569447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45938.657072569447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45938.657072569447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45938.657072569447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45938.657072569447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45938.657072569447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45938.657072569447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45938.657072569447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45938.657072569447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45938.657072569447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45938.657072569447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45938.657072569447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45938.657072569447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45938.657072569447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45938.657072569447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45938.657072569447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45938.657072569447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45938.657072569447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45938.657072569447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45938.657072569447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45938.657072569447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45938.657072569447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45938.657072569447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45938.657072569447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45938.657072569447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45938.657072569447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45938.657072569447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45938.657072569447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45938.657072569447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45938.657072569447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45938.657072569447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45938.657072569447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45938.657072569447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45938.657072569447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45938.657072569447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45938.657072569447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45938.657072569447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45938.657072569447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45938.657072569447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45938.657072569447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45938.657072569447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45938.657072569447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45938.657072569447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45938.657072569447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45938.657072569447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45938.657072569447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45938.657072569447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45938.657072569447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45938.657072569447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45938.657072569447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45938.657072569447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45938.657072569447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45938.657072569447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45938.657072569447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45938.657072569447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45938.657072569447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45938.657072569447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45938.657072569447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45938.657072569447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45938.657072569447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45938.657072569447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45938.657072569447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45938.657072569447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45938.657072569447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45938.657072569447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45938.657072569447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45938.657072569447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45938.657072569447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45938.657072569447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45938.657072569447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45938.657072569447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45938.657072569447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45938.657072569447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45938.657072569447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45938.657072569447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45938.657072569447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45938.657072569447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45938.657072569447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45938.657072569447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45938.657072569447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45938.657072569447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45938.657072569447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45938.657072569447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45938.657072569447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45938.657072569447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45938.657072569447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45938.657072569447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45938.657072569447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45938.657072569447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45938.657072569447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45938.657072569447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45938.657072569447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45938.657072569447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45938.657072569447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45938.657072569447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45938.657072569447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45938.657072569447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45938.657072569447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45938.657072569447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45938.657072569447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45938.657072569447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45938.657072569447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45938.657072569447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45938.657072569447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45938.657072569447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45938.657072569447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45938.657072569447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45938.657072569447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45938.657072569447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45938.657072569447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45938.657072569447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45938.657072569447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45938.657072569447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45938.657072569447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45938.657072569447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45938.657072569447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45938.657072569447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45938.657072569447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45938.657072569447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45938.657072569447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45938.657072569447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45938.657072569447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45938.657072569447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45938.657072569447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45938.657072569447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45938.657072569447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45938.657072569447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45938.657072569447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45938.657072569447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45938.657072569447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45938.657072569447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45938.657072569447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45938.657072569447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45938.657072569447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45938.657072569447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45938.657072569447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45938.657072569447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45938.657072569447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45938.657072569447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45938.657072569447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45938.657072569447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45938.657072569447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45938.657072569447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45938.657072569447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45938.657072569447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45938.657072569447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45938.657072569447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45938.657072569447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45938.657072569447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45938.657072569447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45938.657072569447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45938.657072569447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45938.657072569447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45938.657072569447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45938.657072569447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45938.657072569447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45938.657072569447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45938.657072569447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45938.657072569447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45938.657072569447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45938.657072569447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45938.657072569447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45938.657072569447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45938.657072569447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45938.657072569447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45938.657072569447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45938.657072569447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45938.657072569447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45938.657072569447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45938.657072569447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45938.657072569447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45938.657072569447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45938.657072569447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45938.657072569447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45938.657072569447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45938.657072569447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45938.657072569447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45938.657072569447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45938.657072569447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45938.657072569447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45938.657072569447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45938.657072569447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45938.657072569447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45938.657072569447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45938.657072569447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45938.657072569447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45938.657072569447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45938.657072569447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45938.657072569447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45938.657072569447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45938.657072569447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45938.657072569447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45938.657072569447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45938.657072569447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45938.657072569447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45938.657072569447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45938.657072569447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45938.657072569447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45938.657072569447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45938.657072569447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45938.657072569447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45938.657072569447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45938.657072569447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45938.657072569447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45938.657072569447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45938.657072569447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45938.657072569447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45938.657072569447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45938.657072569447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45938.657072569447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45938.657072569447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45938.657072569447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45938.657072569447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45938.657072569447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45938.657072569447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45938.657072569447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45938.657072569447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45938.657072569447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45938.657072569447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45938.657072569447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45938.657072569447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45938.657072569447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45938.657072569447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45938.657072569447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45938.657072569447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45938.657072569447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45938.657072569447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45938.657072569447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45938.657072569447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45938.657072569447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45938.657072569447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45938.657072569447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45938.657072569447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45938.657072569447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45938.657072569447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45938.657072569447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45938.657072569447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45938.657072569447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45938.657072569447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45938.657072569447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45938.657072569447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45938.657072569447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45938.657072569447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45938.657072569447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45938.657072569447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45938.657072569447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45938.657072569447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45938.657072569447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45938.657072569447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45938.657072569447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45938.657072569447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45938.657072569447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45938.657072569447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45938.657072569447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45938.657072569447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45938.657072569447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45938.657072569447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45938.657072569447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45938.657072569447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45938.657072569447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45938.657072569447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45938.657072569447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45938.657072569447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45938.657072569447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45938.657072569447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45938.657072569447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45938.657072569447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45938.657072569447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45938.657072569447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45938.657072569447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45938.657072569447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45938.657072569447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45938.657072569447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45938.657072569447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45938.657072569447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45938.657072569447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45938.657072569447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45938.657072569447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45938.657072569447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45938.657072569447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45938.657072569447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45938.657072569447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45938.657072569447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45938.657072569447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45938.657072569447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45938.657072569447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45938.657072569447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45938.657072569447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45938.657072569447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45938.657072569447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45938.657072569447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45938.657072569447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45938.657072569447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45938.657072569447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45938.657072569447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45938.657072569447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45938.657072569447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45938.657072569447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45938.657072569447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45938.657072569447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45938.657072569447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45938.657072569447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45938.657072569447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45938.657072569447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45938.657072569447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45938.657072569447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45938.657072569447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45938.657072569447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45938.657072569447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45938.657072569447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45938.657072569447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45938.657072569447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45938.657072569447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45938.657072569447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45938.657072569447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45938.657072569447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45938.657072569447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45938.657072569447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45938.657072569447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45938.657072569447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45938.657072569447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45938.657072569447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45938.657072569447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45938.657072569447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45938.657072569447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45938.657072569447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45938.657072569447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45938.657072569447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45938.657072569447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45938.657072569447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45938.657072569447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45938.657072569447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45938.657072569447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45938.657072569447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45938.657072569447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45938.657072569447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45938.657072569447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45938.657072569447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45938.657072569447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45938.657072569447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45938.657072569447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45938.657072569447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45938.657072569447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45938.657072569447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45938.657072569447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45938.657072569447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45938.657072569447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45938.657072569447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45938.657072569447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45938.657072569447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45938.657072569447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45938.657072569447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45938.657072569447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45938.657072569447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45938.657072569447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45938.657072569447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45938.657072569447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45938.657072569447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45938.657072569447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45938.657072569447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45938.657072569447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45938.657072569447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45938.657072569447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45938.657072569447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45938.657072569447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45938.657072569447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45938.657072569447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45938.657072569447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45938.657072569447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45938.657072569447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45938.657072569447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45938.657072569447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45938.657072569447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45938.657072569447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45938.657072569447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45938.657072569447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45938.657072569447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45938.657072569447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45938.657072569447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45938.657072569447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45938.657072569447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45938.657072569447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45938.657072569447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45938.657072569447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45938.657072569447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45938.657072569447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45938.657072569447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45938.657072569447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45938.657072569447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45938.657072569447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45938.657072569447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45938.657072569447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45938.657072569447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45938.657072569447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45938.657072569447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45938.657072569447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45938.657072569447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45938.657072569447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45938.657072569447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45938.657072569447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45938.657072569447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45938.657072569447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45938.657072569447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45938.657072569447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45938.657072569447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45938.657072569447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45938.657072569447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45938.657072569447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45938.657072569447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45938.657072569447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45938.657072569447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45938.657072569447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45938.657072569447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45938.657072569447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45938.657072569447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45938.657072569447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45938.657072569447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45938.657072569447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45938.657072569447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45938.657072569447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45938.657072569447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45938.657072569447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45938.657072569447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45938.657072569447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45938.657072569447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45938.657072569447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45938.657072569447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45938.657072569447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45938.657072569447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45938.657072569447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45938.657072569447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45938.657072569447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45938.657072569447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45938.657072569447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45938.657072569447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45938.657072569447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45938.657072569447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45938.657072569447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45938.657072569447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45938.657072569447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45938.657072569447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45938.657072569447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45938.657072569447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45938.657072569447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45938.657072569447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45938.657072569447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45938.657072569447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45938.657072569447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45938.657072569447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45938.657072569447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45938.657072569447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45938.657072569447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45938.657072569447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45938.657072569447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45938.657072569447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45938.657072569447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45938.657072569447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45938.657072569447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45938.657072569447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45938.657072569447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45938.657072569447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45938.657072569447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45938.657072569447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45938.657072569447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45938.657072569447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45938.657072569447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45938.657072569447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45938.657072569447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45938.657072569447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45938.657072569447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45938.657072569447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45938.657072569447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45938.657072569447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45938.657072569447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45938.657072569447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45938.657072569447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45938.657072569447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45938.657072569447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45938.657072569447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45938.657072569447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45938.657072569447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45938.657072569447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45938.657072569447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45938.657072569447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45938.657072569447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45938.657072569447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45938.657072569447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45938.657072569447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45938.657072569447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45938.657072569447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45938.657072569447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45938.657072569447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45938.657072569447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45938.657072569447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45938.657072569447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45938.657072569447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45938.657072569447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45938.657072569447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45938.657072569447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45938.657072569447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45938.657072569447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45938.657072569447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45938.657072569447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45938.657072569447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45938.657072569447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45938.657072569447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45938.657072569447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45938.657072569447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45938.657072569447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45938.657072569447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45938.657072569447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45938.657072569447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45938.657072569447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45938.657072569447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45938.657072569447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45938.657072569447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45938.657072569447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45938.657072569447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45938.657072569447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45938.657072569447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45938.657072569447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45938.657072569447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45938.657072569447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45938.657072569447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45938.657072569447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45938.657072569447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45938.657072569447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45938.657072569447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45938.657072569447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45938.657072569447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45938.657072569447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45938.657072569447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45938.657072569447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45938.657072569447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45938.657072569447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45938.657072569447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45938.657072569447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45938.657072569447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45938.657072569447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45938.657072569447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45938.657072569447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45938.657072569447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45938.657072569447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45938.657072569447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45938.657072569447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45938.657072569447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45938.657072569447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45938.657072569447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45938.657072569447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45938.657072569447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45938.657072569447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45938.657072569447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45938.657072569447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45938.657072569447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45938.657072569447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45938.657072569447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45938.657072569447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45938.657072569447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45938.657072569447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45938.657072569447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45938.657072569447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45938.657072569447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45938.657072569447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45938.657072569447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45938.657072569447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45938.657072569447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45938.657072569447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45938.657072569447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45938.657072569447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45938.657072569447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45938.657072569447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45938.657072569447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45938.657072569447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45938.657072569447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45938.657072569447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45938.657072569447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45938.657072569447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45938.657072569447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45938.657072569447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45938.657072569447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45938.657072569447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45938.657072569447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45938.657072569447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45938.657072569447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45938.657072569447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45938.657072569447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45938.657072569447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45938.657072569447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45938.657072569447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45938.657072569447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45938.657072569447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45938.657072569447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45938.657072569447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45938.657072569447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45938.657072569447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45938.657072569447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45938.657072569447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45938.657072569447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45938.657072569447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45938.657072569447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45938.657072569447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45938.657072569447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45938.657072569447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45938.657072569447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45938.657072569447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45938.657072569447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45938.657072569447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45938.657072569447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45938.657072569447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45938.657072569447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45938.657072569447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45938.657072569447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45938.657072569447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45938.657072569447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45938.657072569447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45938.657072569447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45938.657072569447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45938.657072569447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45938.657072569447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45938.657072569447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45938.657072569447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45938.657072569447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45938.657072569447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45938.657072569447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45938.657072569447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45938.657072569447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45938.657072569447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45938.657072569447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45938.657072569447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45938.657072569447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45938.657072569447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45938.657072569447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45938.657072569447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45938.657072569447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45938.657072569447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45938.657072569447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45938.657072569447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45938.657072569447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45938.657072569447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45938.657072569447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45938.657072569447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45938.657072569447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45938.657072569447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45938.657072569447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45938.657072569447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45938.657072569447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45938.657072569447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45938.657072569447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45938.657072569447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45938.657072569447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45938.657072569447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45938.657072569447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45938.657072569447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45938.657072569447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45938.657072569447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45938.657072569447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45938.657072569447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45938.657072569447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45938.657072569447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45938.657072569447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45938.657072569447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45938.657072569447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45938.657072569447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45938.657072569447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45938.657072569447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45938.657072569447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45938.657072569447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45938.657072569447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45938.657072569447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45938.657072569447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45938.657072569447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45938.657072569447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45938.657072569447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45938.657072569447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45938.657072569447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45938.657072569447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45938.657072569447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45938.657072569447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45938.657072569447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45938.657072569447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45938.657072569447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45938.657072569447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45938.657072569447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45938.657072569447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45938.657072569447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45938.657072569447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45938.657072569447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45938.657072569447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45938.657072569447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45938.657072569447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45938.657072569447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45938.657072569447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45938.657072569447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45938.657072569447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45938.657072569447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45938.657072569447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45938.657072569447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45938.657072569447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45938.657072569447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45938.657072569447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45938.657072569447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45938.657072569447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45938.657072569447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45938.657072569447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45938.657072569447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45938.657072569447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45938.657072569447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45938.657072569447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45938.657072569447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45938.657072569447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45938.657072569447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45938.657072569447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45938.657072569447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45938.657072569447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45938.657072569447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45938.657072569447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45938.657072569447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45938.657072569447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45938.657072569447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45938.657072569447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45938.657072569447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45938.657072569447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45938.657072569447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45938.657072569447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45938.657072569447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45938.657072569447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45938.657072569447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45938.657072569447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45938.657072569447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45938.657072569447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45938.657072569447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45938.657072569447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45938.657072569447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45938.657072569447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45938.657072569447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45938.657072569447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45938.657072569447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45938.657072569447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45938.657072569447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45938.657072569447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45938.657072569447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45938.657072569447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45938.657072569447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45938.657072569447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45938.657072569447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45938.657072569447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45938.657072569447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45938.657072569447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45938.657072569447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45938.657072569447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45938.657072569447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45938.657072569447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45938.657072569447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45938.657072569447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45938.657072569447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45938.657072569447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45938.657072569447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45938.657072569447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45938.657072569447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45938.657072569447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45938.657072569447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45938.657072569447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45938.657072569447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45938.657072569447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45938.657072569447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45938.657072569447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45938.657072569447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45938.657072569447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45938.657072569447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45938.657072569447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45938.657072569447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45938.657072569447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45938.657072569447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45938.657072569447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45938.657072569447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45938.657072569447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45938.657072569447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45938.657072569447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45938.657072569447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45938.657072569447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45938.657072569447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45938.657072569447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45938.657072569447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45938.657072569447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45938.657072569447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45938.657072569447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45938.657072569447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45938.657072569447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45938.657072569447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45938.657072569447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45938.657072569447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45938.657072569447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45938.657072569447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45938.657072569447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45938.657072569447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45938.657072569447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45938.657072569447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45938.657072569447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45938.657072569447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45938.657072569447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45938.657072569447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45938.657072569447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45938.657072569447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45938.657072569447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45938.657072569447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45938.657072569447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45938.657072569447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45938.657072569447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45938.657072569447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45938.657072569447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45938.657072569447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45938.657072569447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45938.657072569447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45938.657072569447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45938.657072569447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45938.657072569447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45938.657072569447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45938.657072569447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45938.657072569447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45938.657072569447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45938.657072569447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45938.657072569447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45938.657072569447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45938.657072569447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45938.657072569447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45938.657072569447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45938.657072569447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45938.657072569447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45938.657072569447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45938.657072569447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45938.657072569447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45938.657072569447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45938.657072569447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45938.657072569447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45938.657072569447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45938.657072569447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45938.657072569447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45938.657072569447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45938.657072569447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45938.657072569447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45938.657072569447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45938.657072569447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45938.657072569447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45938.657072569447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45938.657072569447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45938.657072569447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45938.657072569447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45938.657072569447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45938.657072569447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45938.657072569447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45938.657072569447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45938.657072569447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45938.657072569447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45938.657072569447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45938.657072569447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45938.657072569447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45938.657072569447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45938.657072569447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45938.657072569447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45938.657072569447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45938.657072569447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45938.657072569447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45938.657072569447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45938.657072569447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45938.657072569447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45938.657072569447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45938.657072569447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45938.657072569447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45938.657072569447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45938.657072569447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45938.657072569447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45938.657072569447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45938.657072569447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45938.657072569447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45938.657072569447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45938.657072569447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45938.657072569447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45938.657072569447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45938.657072569447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45938.657072569447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45938.657072569447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45938.657072569447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45938.657072569447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45938.657072569447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45938.657072569447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45938.657072569447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45938.657072569447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45938.657072569447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45938.657072569447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45938.657072569447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45938.657072569447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45938.657072569447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45938.657072569447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45938.657072569447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45938.657072569447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45938.657072569447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45938.657072569447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45938.657072569447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45938.657072569447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45938.657072569447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45938.657072569447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45938.657072569447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45938.657072569447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45938.657072569447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45938.657072569447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45938.657072569447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45938.657072569447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45938.657072569447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45938.657072569447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45938.657072569447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45938.657072569447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45938.657072569447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45938.657072569447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45938.657072569447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45938.657072569447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45938.657072569447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45938.657072569447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45938.657072569447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45938.657072569447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45938.657072569447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45938.657072569447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45938.657072569447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45938.657072569447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45938.657072569447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45938.657072569447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45938.657072569447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45938.657072569447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45938.657072569447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45938.657072569447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45938.657072569447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45938.657072569447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45938.657072569447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45938.657072569447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45938.657072569447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45938.657072569447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45938.657072569447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45938.657072569447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45938.657072569447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45938.657072569447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45938.657072569447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45938.657072569447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45938.657072569447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45938.657072569447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45938.657072569447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45938.657072569447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45938.657072569447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45938.657072569447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45938.657072569447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45938.657072569447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45938.657072569447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45938.657072569447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45938.657072569447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45938.657072569447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45938.657072569447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45938.657072569447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45938.657072569447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45938.657072569447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45938.657072569447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45938.657072569447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45938.657072569447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45938.657072569447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45938.657072569447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45938.657072569447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45938.657072569447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45938.657072569447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45938.657072569447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45938.657072569447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45938.657072569447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45938.657072569447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45938.657072569447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45938.657072569447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45938.657072569447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45938.657072569447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45938.657072569447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45938.657072569447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45938.657072569447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45938.657072569447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45938.657072569447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45938.657072569447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45938.657072569447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45938.657072569447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45938.657072569447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45938.657072569447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45938.657072569447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45938.657072569447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45938.657072569447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45938.657072569447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45938.657072569447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45938.657072569447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45938.657072569447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45938.657072569447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45938.657072569447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45938.657072569447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45938.657072569447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45938.657072569447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45938.657072569447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45938.657072569447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45938.657072569447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45938.657072569447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45938.657072569447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45938.657072569447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45938.657072569447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45938.657072569447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45938.657072569447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45938.657072569447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45938.657072569447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45938.657072569447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45938.657072569447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45938.657072569447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45938.657072569447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45938.657072569447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45938.657072569447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45938.657072569447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45938.657072569447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45938.657072569447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45938.657072569447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45938.657072569447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45938.657072569447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45938.657072569447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45938.657072569447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45938.657072569447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45938.657072569447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45938.657072569447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45938.657072569447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45938.657072569447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45938.657072569447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45938.657072569447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45938.657072569447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45938.657072569447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45938.657072569447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45938.657072569447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45938.657072569447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45938.657072569447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45938.657072569447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45938.657072569447</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235.17635497685114</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36082</v>
      </c>
      <c r="E3" s="130" t="s">
        <v>38964</v>
      </c>
      <c r="F3" s="131">
        <v>45938.605162037034</v>
      </c>
      <c r="G3" s="132">
        <f ca="1">IFERROR(NOW()-F3,"")</f>
        <v>5.1910532412875909E-2</v>
      </c>
      <c r="H3" s="131">
        <v>45938.599409722221</v>
      </c>
      <c r="I3" s="127" t="str">
        <f>IFERROR(VLOOKUP(D3,DB!A:F,6,0),"")</f>
        <v>Generator-SG</v>
      </c>
      <c r="J3" s="127" t="str">
        <f>IFERROR(VLOOKUP(D3,DB!A:G,7,0),"")</f>
        <v>Dead</v>
      </c>
      <c r="K3" s="134" t="s">
        <v>39057</v>
      </c>
      <c r="L3" s="129" t="str">
        <f>IFERROR(VLOOKUP(D3,DB!A:I,9,0),"")</f>
        <v>Latis</v>
      </c>
    </row>
    <row r="4" spans="1:16" ht="15" customHeight="1">
      <c r="A4" s="127"/>
      <c r="B4" s="127" t="str">
        <f>IFERROR(VLOOKUP(D4,DB!A:K,11,0),"")</f>
        <v/>
      </c>
      <c r="C4" s="128"/>
      <c r="D4" s="129"/>
      <c r="E4" s="130"/>
      <c r="F4" s="131"/>
      <c r="G4" s="132">
        <f ca="1">IFERROR(NOW()-F4,"")</f>
        <v>45938.657072569447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45938.657072569447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45938.657072569447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45938.657072569447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45938.657072569447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45938.657072569447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45938.657072569447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45938.657072569447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45938.657072569447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45938.657072569447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45938.657072569447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45938.657072569447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45938.657072569447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45938.657072569447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45938.657072569447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45938.657072569447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45938.657072569447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45938.657072569447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45938.657072569447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45938.657072569447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45938.657072569447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45938.657072569447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45938.657072569447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45938.657072569447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45938.657072569447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45938.657072569447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45938.657072569447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45938.657072569447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45938.657072569447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45938.657072569447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45938.657072569447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45938.657072569447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45938.657072569447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45938.657072569447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45938.657072569447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45938.657072569447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45938.657072569447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45938.657072569447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45938.657072569447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45938.657072569447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45938.657072569447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45938.657072569447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45938.657072569447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45938.657072569447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45938.657072569447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45938.657072569447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45938.657072569447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45938.657072569447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45938.657072569447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45938.657072569447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45938.657072569447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45938.657072569447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45938.657072569447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45938.657072569447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45938.657072569447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45938.657072569447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45938.657072569447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45938.657072569447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45938.657072569447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45938.657072569447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45938.657072569447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45938.657072569447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45938.657072569447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45938.657072569447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45938.657072569447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45938.657072569447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45938.657072569447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45938.657072569447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45938.657072569447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45938.657072569447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45938.657072569447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45938.657072569447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45938.657072569447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45938.657072569447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45938.657072569447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45938.657072569447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45938.657072569447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45938.657072569447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45938.657072569447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45938.657072569447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45938.657072569447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45938.657072569447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45938.657072569447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45938.657072569447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45938.657072569447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45938.657072569447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45938.657072569447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45938.657072569447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45938.657072569447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45938.657072569447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45938.657072569447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45938.657072569447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45938.657072569447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45938.657072569447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45938.657072569447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45938.657072569447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45938.657072569447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45938.657072569447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45938.657072569447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45938.657072569447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45938.657072569447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45938.657072569447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45938.657072569447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45938.657072569447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45938.657072569447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45938.657072569447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45938.657072569447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45938.657072569447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45938.657072569447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45938.657072569447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45938.657072569447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45938.657072569447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45938.657072569447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45938.657072569447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45938.657072569447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45938.657072569447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45938.657072569447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45938.657072569447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45938.657072569447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45938.657072569447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45938.657072569447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45938.657072569447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45938.657072569447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45938.657072569447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45938.657072569447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45938.657072569447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45938.657072569447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45938.657072569447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45938.657072569447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45938.657072569447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45938.657072569447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45938.657072569447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45938.657072569447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45938.657072569447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45938.657072569447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45938.657072569447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45938.657072569447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45938.657072569447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45938.657072569447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45938.657072569447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45938.657072569447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45938.657072569447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45938.657072569447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45938.657072569447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45938.657072569447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45938.657072569447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45938.657072569447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45938.657072569447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45938.657072569447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45938.657072569447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45938.657072569447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45938.657072569447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45938.657072569447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45938.657072569447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45938.657072569447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45938.657072569447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45938.657072569447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45938.657072569447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45938.657072569447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45938.657072569447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45938.657072569447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45938.657072569447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45938.657072569447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45938.657072569447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45938.657072569447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45938.657072569447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45938.657072569447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45938.657072569447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45938.657072569447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45938.657072569447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45938.657072569447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45938.657072569447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45938.657072569447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45938.657072569447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45938.657072569447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45938.657072569447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45938.657072569447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45938.657072569447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45938.657072569447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45938.657072569447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45938.657072569447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45938.657072569447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45938.657072569447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45938.657072569447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45938.657072569447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45938.657072569447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45938.657072569447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45938.657072569447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45938.657072569447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45938.657072569447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45938.657072569447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45938.657072569447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45938.657072569447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45938.657072569447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45938.657072569447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45938.657072569447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45938.657072569447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45938.657072569447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45938.657072569447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45938.657072569447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45938.657072569447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45938.657072569447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45938.657072569447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45938.657072569447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45938.657072569447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45938.657072569447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45938.657072569447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45938.657072569447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45938.657072569447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45938.657072569447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45938.657072569447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45938.657072569447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45938.657072569447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45938.657072569447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45938.657072569447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45938.657072569447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45938.657072569447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45938.657072569447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45938.657072569447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45938.657072569447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45938.657072569447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45938.657072569447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45938.657072569447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45938.657072569447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45938.657072569447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45938.657072569447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45938.657072569447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45938.657072569447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45938.657072569447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45938.657072569447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45938.657072569447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45938.657072569447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45938.657072569447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45938.657072569447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45938.657072569447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45938.657072569447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45938.657072569447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45938.657072569447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45938.657072569447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45938.657072569447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45938.657072569447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45938.657072569447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45938.657072569447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45938.657072569447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45938.657072569447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45938.657072569447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45938.657072569447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45938.657072569447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45938.657072569447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45938.657072569447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45938.657072569447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45938.657072569447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45938.657072569447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45938.657072569447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45938.657072569447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45938.657072569447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45938.657072569447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45938.657072569447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45938.657072569447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45938.657072569447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45938.657072569447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45938.657072569447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45938.657072569447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45938.657072569447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45938.657072569447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45938.657072569447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45938.657072569447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45938.657072569447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45938.657072569447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45938.657072569447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45938.657072569447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45938.657072569447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45938.657072569447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45938.657072569447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45938.657072569447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45938.657072569447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45938.657072569447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45938.657072569447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45938.657072569447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45938.657072569447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45938.657072569447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45938.657072569447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45938.657072569447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45938.657072569447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45938.657072569447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45938.657072569447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45938.657072569447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45938.657072569447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45938.657072569447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45938.657072569447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45938.657072569447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45938.657072569447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45938.657072569447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45938.657072569447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45938.657072569447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45938.657072569447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45938.657072569447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45938.657072569447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45938.657072569447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45938.657072569447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45938.657072569447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45938.657072569447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45938.657072569447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45938.657072569447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45938.657072569447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45938.657072569447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45938.657072569447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45938.657072569447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45938.657072569447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45938.657072569447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45938.657072569447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45938.657072569447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45938.657072569447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45938.657072569447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45938.657072569447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45938.657072569447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45938.657072569447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45938.657072569447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45938.657072569447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45938.657072569447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45938.657072569447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45938.657072569447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45938.657072569447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45938.657072569447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45938.657072569447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45938.657072569447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45938.657072569447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45938.657072569447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45938.657072569447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45938.657072569447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45938.657072569447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45938.657072569447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45938.657072569447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45938.657072569447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45938.657072569447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45938.657072569447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45938.657072569447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45938.657072569447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45938.657072569447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45938.657072569447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45938.657072569447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45938.657072569447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45938.657072569447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45938.657072569447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45938.657072569447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45938.657072569447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45938.657072569447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45938.657072569447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45938.657072569447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45938.657072569447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45938.657072569447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45938.657072569447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45938.657072569447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45938.657072569447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45938.657072569447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45938.657072569447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45938.657072569447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45938.657072569447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45938.657072569447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45938.657072569447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45938.657072569447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45938.657072569447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45938.657072569447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45938.657072569447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45938.657072569447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45938.657072569447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45938.657072569447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45938.657072569447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45938.657072569447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45938.657072569447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45938.657072569447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45938.657072569447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45938.657072569447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45938.657072569447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45938.657072569447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45938.657072569447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45938.657072569447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45938.657072569447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45938.657072569447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45938.657072569447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45938.657072569447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45938.657072569447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45938.657072569447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45938.657072569447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45938.657072569447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45938.657072569447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45938.657072569447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45938.657072569447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45938.657072569447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45938.657072569447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45938.657072569447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45938.657072569447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45938.657072569447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45938.657072569447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45938.657072569447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45938.657072569447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45938.657072569447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45938.657072569447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45938.657072569447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45938.657072569447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45938.657072569447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45938.657072569447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45938.657072569447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45938.657072569447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45938.657072569447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45938.657072569447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45938.657072569447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45938.657072569447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45938.657072569447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45938.657072569447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45938.657072569447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45938.657072569447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45938.657072569447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45938.657072569447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45938.657072569447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45938.657072569447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45938.657072569447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45938.657072569447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45938.657072569447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45938.657072569447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45938.657072569447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45938.657072569447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45938.657072569447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45938.657072569447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45938.657072569447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45938.657072569447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45938.657072569447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45938.657072569447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45938.657072569447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45938.657072569447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45938.657072569447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45938.657072569447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45938.657072569447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45938.657072569447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45938.657072569447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45938.657072569447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45938.657072569447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45938.657072569447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45938.657072569447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45938.657072569447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45938.657072569447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45938.657072569447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45938.657072569447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45938.657072569447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45938.657072569447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45938.657072569447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45938.657072569447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45938.657072569447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45938.657072569447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45938.657072569447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45938.657072569447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45938.657072569447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45938.657072569447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45938.657072569447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45938.657072569447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45938.657072569447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45938.657072569447</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45938.657072569447</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45938.657072569447</v>
      </c>
      <c r="H462" s="131"/>
      <c r="I462" s="127" t="str">
        <f>IFERROR(VLOOKUP(D462,DB!A:F,6,0),"")</f>
        <v/>
      </c>
      <c r="J462" s="127" t="str">
        <f>IFERROR(VLOOKUP(D462,DB!A:G,7,0),"")</f>
        <v/>
      </c>
      <c r="K462" s="134"/>
      <c r="L462" s="129" t="str">
        <f>IFERROR(VLOOKUP(D462,DB!A:I,9,0),"")</f>
        <v/>
      </c>
    </row>
    <row r="463" spans="1:12" ht="15" customHeight="1">
      <c r="A463" s="135"/>
      <c r="B463" s="135" t="str">
        <f>IFERROR(VLOOKUP(D463,DB!A:K,11,0),"")</f>
        <v/>
      </c>
      <c r="C463" s="136"/>
      <c r="D463" s="137"/>
      <c r="E463" s="138"/>
      <c r="F463" s="139"/>
      <c r="G463" s="140">
        <f ca="1">IFERROR(NOW()-F463,"")</f>
        <v>45938.657072569447</v>
      </c>
      <c r="H463" s="139"/>
      <c r="I463" s="135" t="str">
        <f>IFERROR(VLOOKUP(D463,DB!A:F,6,0),"")</f>
        <v/>
      </c>
      <c r="J463" s="135" t="str">
        <f>IFERROR(VLOOKUP(D463,DB!A:G,7,0),"")</f>
        <v/>
      </c>
      <c r="K463" s="141"/>
      <c r="L463" s="137" t="str">
        <f>IFERROR(VLOOKUP(D463,DB!A:I,9,0),"")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46.825012384259026</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39">
        <f ca="1">IFERROR(NOW()-F3,"-")</f>
        <v>12.4681952546307</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37" t="s">
        <v>35783</v>
      </c>
      <c r="E4" s="37" t="s">
        <v>39043</v>
      </c>
      <c r="F4" s="38">
        <v>45938.646111111113</v>
      </c>
      <c r="G4" s="39">
        <f ca="1">IFERROR(NOW()-F4,"-")</f>
        <v>1.0961458334350027E-2</v>
      </c>
      <c r="H4" s="38">
        <v>45938.629780092589</v>
      </c>
      <c r="I4" s="37" t="str">
        <f>IFERROR(VLOOKUP(D4,DB!A:F,6,0),"")</f>
        <v>SCECO</v>
      </c>
      <c r="J4" s="37" t="str">
        <f>IFERROR(VLOOKUP(D4,DB!A:G,7,0),"")</f>
        <v>Vandalized</v>
      </c>
      <c r="K4" s="37"/>
      <c r="L4" s="37" t="str">
        <f>IFERROR(VLOOKUP(D4,DB!A:I,9,0),"")</f>
        <v>Latis</v>
      </c>
      <c r="M4" s="125"/>
    </row>
    <row r="5" spans="1:13" ht="15">
      <c r="A5" s="37"/>
      <c r="B5" s="37" t="str">
        <f>IFERROR(VLOOKUP(D5,DB!A:K,11,0),"")</f>
        <v/>
      </c>
      <c r="C5" s="37"/>
      <c r="D5" s="37"/>
      <c r="E5" s="37"/>
      <c r="F5" s="38"/>
      <c r="G5" s="39">
        <f ca="1">IFERROR(NOW()-F5,"-")</f>
        <v>45938.657072569447</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45938.657072569447</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45938.657072569447</v>
      </c>
      <c r="H7" s="38"/>
      <c r="I7" s="37" t="str">
        <f>IFERROR(VLOOKUP(D7,DB!A:F,6,0),"")</f>
        <v/>
      </c>
      <c r="J7" s="37" t="str">
        <f>IFERROR(VLOOKUP(D7,DB!A:G,7,0),"")</f>
        <v/>
      </c>
      <c r="K7" s="37"/>
      <c r="L7" s="37" t="str">
        <f>IFERROR(VLOOKUP(D7,DB!A:I,9,0),"")</f>
        <v/>
      </c>
      <c r="M7" s="125"/>
    </row>
    <row r="8" spans="1:13" ht="15">
      <c r="A8" s="84"/>
      <c r="B8" s="84" t="str">
        <f>IFERROR(VLOOKUP(D8,DB!A:K,11,0),"")</f>
        <v/>
      </c>
      <c r="C8" s="84"/>
      <c r="D8" s="84"/>
      <c r="E8" s="84"/>
      <c r="F8" s="123"/>
      <c r="G8" s="124">
        <f ca="1">IFERROR(NOW()-F8,"-")</f>
        <v>45938.657072569447</v>
      </c>
      <c r="H8" s="123"/>
      <c r="I8" s="84" t="str">
        <f>IFERROR(VLOOKUP(D8,DB!A:F,6,0),"")</f>
        <v/>
      </c>
      <c r="J8" s="84" t="str">
        <f>IFERROR(VLOOKUP(D8,DB!A:G,7,0),"")</f>
        <v/>
      </c>
      <c r="K8" s="84"/>
      <c r="L8" s="84" t="str">
        <f>IFERROR(VLOOKUP(D8,DB!A:I,9,0),"")</f>
        <v/>
      </c>
      <c r="M8" s="125"/>
    </row>
    <row r="9" spans="1:13" ht="15">
      <c r="A9" s="84"/>
      <c r="B9" s="84" t="str">
        <f>IFERROR(VLOOKUP(D9,DB!A:K,11,0),"")</f>
        <v/>
      </c>
      <c r="C9" s="84"/>
      <c r="D9" s="84"/>
      <c r="E9" s="84"/>
      <c r="F9" s="123"/>
      <c r="G9" s="124">
        <f ca="1">IFERROR(NOW()-F9,"-")</f>
        <v>45938.657072569447</v>
      </c>
      <c r="H9" s="123"/>
      <c r="I9" s="84" t="str">
        <f>IFERROR(VLOOKUP(D9,DB!A:F,6,0),"")</f>
        <v/>
      </c>
      <c r="J9" s="84" t="str">
        <f>IFERROR(VLOOKUP(D9,DB!A:G,7,0),"")</f>
        <v/>
      </c>
      <c r="K9" s="84"/>
      <c r="L9" s="84" t="str">
        <f>IFERROR(VLOOKUP(D9,DB!A:I,9,0),"")</f>
        <v/>
      </c>
    </row>
    <row r="10" spans="1:13" ht="15">
      <c r="A10" s="37"/>
      <c r="B10" s="37" t="str">
        <f>IFERROR(VLOOKUP(D10,DB!A:K,11,0),"")</f>
        <v/>
      </c>
      <c r="C10" s="37"/>
      <c r="D10" s="37"/>
      <c r="E10" s="37"/>
      <c r="F10" s="38"/>
      <c r="G10" s="39">
        <f ca="1">IFERROR(NOW()-F10,"-")</f>
        <v>45938.657072569447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45938.657072569447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45938.657072569447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45938.657072569447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45938.657072569447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45938.657072569447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45938.657072569447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45938.657072569447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45938.657072569447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45938.657072569447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45938.657072569447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45938.657072569447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45938.657072569447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45938.657072569447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45938.657072569447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45938.657072569447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45938.657072569447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45938.657072569447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45938.657072569447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45938.657072569447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45938.657072569447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45938.657072569447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45938.657072569447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45938.657072569447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45938.657072569447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45938.657072569447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45938.657072569447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45938.657072569447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45938.657072569447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45938.657072569447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45938.657072569447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45938.657072569447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45938.657072569447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45938.657072569447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45938.657072569447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45938.657072569447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45938.657072569447</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ca="1">IFERROR(NOW()-F47,"-")</f>
        <v>45938.657072569447</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ca="1">IFERROR(NOW()-F48,"-")</f>
        <v>45938.657072569447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45938.657072569447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45938.657072569447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45938.657072569447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45938.657072569447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45938.657072569447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45938.657072569447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45938.657072569447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45938.657072569447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45938.657072569447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45938.657072569447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45938.657072569447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45938.657072569447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45938.657072569447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45938.657072569447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45938.657072569447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45938.657072569447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45938.657072569447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45938.657072569447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45938.657072569447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45938.657072569447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45938.657072569447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45938.657072569447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45938.657072569447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45938.657072569447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45938.657072569447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45938.657072569447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45938.657072569447</v>
      </c>
      <c r="H75" s="38"/>
      <c r="I75" s="37" t="str">
        <f>IFERROR(VLOOKUP(D75,DB!A:F,6,0),"")</f>
        <v/>
      </c>
      <c r="J75" s="37" t="str">
        <f>IFERROR(VLOOKUP(D75,DB!A:G,7,0),"")</f>
        <v/>
      </c>
      <c r="K75" s="37"/>
      <c r="L75" s="37" t="str">
        <f>IFERROR(VLOOKUP(D75,DB!A:I,9,0),"")</f>
        <v/>
      </c>
    </row>
    <row r="76" spans="1:12" ht="15">
      <c r="A76" s="84"/>
      <c r="B76" s="84" t="str">
        <f>IFERROR(VLOOKUP(D76,DB!A:K,11,0),"")</f>
        <v/>
      </c>
      <c r="C76" s="84"/>
      <c r="D76" s="84"/>
      <c r="E76" s="84"/>
      <c r="F76" s="123"/>
      <c r="G76" s="124">
        <f ca="1">IFERROR(NOW()-F76,"-")</f>
        <v>45938.657072569447</v>
      </c>
      <c r="H76" s="123"/>
      <c r="I76" s="84" t="str">
        <f>IFERROR(VLOOKUP(D76,DB!A:F,6,0),"")</f>
        <v/>
      </c>
      <c r="J76" s="84" t="str">
        <f>IFERROR(VLOOKUP(D76,DB!A:G,7,0),"")</f>
        <v/>
      </c>
      <c r="K76" s="84"/>
      <c r="L76" s="84" t="str">
        <f>IFERROR(VLOOKUP(D76,DB!A:I,9,0),"")</f>
        <v/>
      </c>
    </row>
    <row r="77" spans="1:12" ht="15">
      <c r="A77" s="37"/>
      <c r="B77" s="37" t="str">
        <f>IFERROR(VLOOKUP(D77,DB!A:K,11,0),"")</f>
        <v/>
      </c>
      <c r="C77" s="37"/>
      <c r="D77" s="37"/>
      <c r="E77" s="37"/>
      <c r="F77" s="38"/>
      <c r="G77" s="39">
        <f ca="1">IFERROR(NOW()-F77,"-")</f>
        <v>45938.657072569447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45938.657072569447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45938.657072569447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45938.657072569447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45938.657072569447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45938.657072569447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45938.657072569447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45938.657072569447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45938.657072569447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45938.657072569447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45938.657072569447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45938.657072569447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45938.657072569447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45938.657072569447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45938.657072569447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45938.657072569447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45938.657072569447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45938.657072569447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45938.657072569447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45938.657072569447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45938.657072569447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45938.657072569447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45938.657072569447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45938.657072569447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45938.657072569447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45938.657072569447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45938.657072569447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45938.657072569447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45938.657072569447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45938.657072569447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45938.657072569447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45938.657072569447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45938.657072569447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45938.657072569447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45938.657072569447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45938.657072569447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45938.657072569447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45938.657072569447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45938.657072569447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45938.657072569447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45938.657072569447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45938.657072569447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45938.657072569447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45938.657072569447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45938.657072569447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45938.657072569447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45938.657072569447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45938.657072569447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45938.657072569447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45938.657072569447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45938.657072569447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45938.657072569447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45938.657072569447</v>
      </c>
      <c r="H129" s="38"/>
      <c r="I129" s="37" t="str">
        <f>IFERROR(VLOOKUP(D129,DB!A:F,6,0),"")</f>
        <v/>
      </c>
      <c r="J129" s="37" t="str">
        <f>IFERROR(VLOOKUP(D129,DB!A:G,7,0),"")</f>
        <v/>
      </c>
      <c r="K129" s="37"/>
      <c r="L129" s="37" t="str">
        <f>IFERROR(VLOOKUP(D129,DB!A:I,9,0),"")</f>
        <v/>
      </c>
    </row>
    <row r="130" spans="1:12" ht="15">
      <c r="A130" s="84"/>
      <c r="B130" s="84" t="str">
        <f>IFERROR(VLOOKUP(D130,DB!A:K,11,0),"")</f>
        <v/>
      </c>
      <c r="C130" s="84"/>
      <c r="D130" s="84"/>
      <c r="E130" s="84"/>
      <c r="F130" s="123"/>
      <c r="G130" s="124">
        <f ca="1">IFERROR(NOW()-F130,"-")</f>
        <v>45938.657072569447</v>
      </c>
      <c r="H130" s="123"/>
      <c r="I130" s="84" t="str">
        <f>IFERROR(VLOOKUP(D130,DB!A:F,6,0),"")</f>
        <v/>
      </c>
      <c r="J130" s="84" t="str">
        <f>IFERROR(VLOOKUP(D130,DB!A:G,7,0),"")</f>
        <v/>
      </c>
      <c r="K130" s="84"/>
      <c r="L130" s="84" t="str">
        <f>IFERROR(VLOOKUP(D130,DB!A:I,9,0),"")</f>
        <v/>
      </c>
    </row>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60" ht="15"/>
    <row r="461" ht="15"/>
    <row r="462" ht="15"/>
    <row r="465" ht="15"/>
    <row r="466" ht="15"/>
    <row r="467" ht="15"/>
    <row r="468"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2" ht="15"/>
    <row r="783" ht="15"/>
    <row r="784" ht="15"/>
    <row r="785" ht="15"/>
    <row r="789" ht="15"/>
    <row r="790" ht="15"/>
    <row r="800" ht="15"/>
    <row r="805" ht="15"/>
    <row r="816" ht="15"/>
    <row r="817" ht="15"/>
    <row r="824" ht="15"/>
    <row r="825" ht="15"/>
    <row r="829" ht="15"/>
    <row r="830" ht="15"/>
    <row r="831" ht="15"/>
    <row r="838" ht="15"/>
    <row r="839" ht="15"/>
    <row r="840" ht="15"/>
    <row r="841" ht="15"/>
    <row r="843" ht="15"/>
    <row r="844" ht="15"/>
    <row r="845" ht="15"/>
    <row r="848" ht="15"/>
    <row r="849" ht="15"/>
    <row r="850" ht="15"/>
    <row r="851" ht="15"/>
    <row r="853" ht="15"/>
    <row r="854" ht="15"/>
    <row r="855" ht="15"/>
    <row r="856" ht="15"/>
    <row r="857" ht="15"/>
    <row r="858" ht="15"/>
    <row r="860" ht="15"/>
    <row r="861" ht="15"/>
    <row r="863" ht="15"/>
    <row r="864" ht="15"/>
    <row r="866" ht="15"/>
    <row r="867" ht="15"/>
    <row r="868" ht="15"/>
    <row r="870" ht="15"/>
    <row r="871" ht="15"/>
    <row r="872" ht="15"/>
    <row r="873" ht="15"/>
    <row r="874" ht="15"/>
    <row r="878" ht="15"/>
    <row r="879" ht="15"/>
    <row r="880" ht="15"/>
    <row r="881" ht="15"/>
    <row r="884" ht="15"/>
    <row r="885" ht="15"/>
    <row r="888" ht="15"/>
    <row r="929" ht="15"/>
    <row r="930" ht="15"/>
    <row r="933" ht="15"/>
    <row r="934" ht="15"/>
    <row r="941" ht="15"/>
    <row r="942" ht="15"/>
    <row r="945" ht="15"/>
    <row r="947" ht="15"/>
    <row r="949" ht="15"/>
    <row r="950" ht="15"/>
    <row r="951" ht="15"/>
    <row r="954" ht="15"/>
    <row r="955" ht="15"/>
    <row r="957" ht="15"/>
    <row r="960" ht="15"/>
    <row r="961" ht="15"/>
    <row r="963" ht="15"/>
    <row r="964" ht="15"/>
    <row r="965" ht="15"/>
    <row r="966" ht="15"/>
    <row r="967" ht="15"/>
    <row r="970" ht="15"/>
    <row r="971" ht="15"/>
    <row r="972" ht="15"/>
    <row r="973" ht="15"/>
    <row r="974" ht="15"/>
    <row r="975" ht="15"/>
    <row r="977" ht="15"/>
    <row r="979" ht="15"/>
    <row r="981" ht="15"/>
    <row r="982" ht="15"/>
    <row r="983" ht="15"/>
    <row r="985" ht="15"/>
    <row r="986" ht="15"/>
    <row r="987" ht="15"/>
    <row r="988" ht="15"/>
    <row r="989" ht="15"/>
    <row r="990" ht="15"/>
    <row r="991" ht="15"/>
    <row r="993" ht="15"/>
    <row r="994" ht="15"/>
    <row r="995" ht="15"/>
    <row r="1000" ht="15"/>
    <row r="1001" ht="15"/>
    <row r="1005" ht="15"/>
    <row r="1006" ht="15"/>
    <row r="1007" ht="15"/>
    <row r="1010" ht="15"/>
    <row r="1012" ht="15"/>
    <row r="1016" ht="15"/>
    <row r="1020" ht="15"/>
    <row r="1026" ht="15"/>
    <row r="1027" ht="15"/>
    <row r="1029" ht="15"/>
    <row r="1030" ht="15"/>
    <row r="1032" ht="15"/>
    <row r="1035" ht="15"/>
    <row r="1036" ht="15"/>
    <row r="1038" ht="15"/>
    <row r="1040" ht="15"/>
    <row r="1042" ht="15"/>
    <row r="1044" ht="15"/>
    <row r="1045" ht="15"/>
    <row r="1046" ht="15"/>
    <row r="1048" ht="15"/>
    <row r="1049" ht="15"/>
    <row r="1050" ht="15"/>
    <row r="1051" ht="15"/>
    <row r="1054" ht="15"/>
    <row r="1228" ht="15"/>
    <row r="1229" ht="15"/>
    <row r="1239" ht="15"/>
    <row r="1240" ht="15"/>
    <row r="1241" ht="15"/>
    <row r="1247" ht="15"/>
    <row r="1248" ht="15"/>
    <row r="1249" ht="15"/>
    <row r="1250" ht="15"/>
    <row r="1252" ht="15"/>
    <row r="1255" ht="15"/>
    <row r="1256" ht="15"/>
    <row r="1257" ht="15"/>
    <row r="1258" ht="15"/>
    <row r="1260" ht="15"/>
    <row r="1261" ht="15"/>
    <row r="1263" ht="15"/>
    <row r="1264" ht="15"/>
    <row r="1265" ht="15"/>
    <row r="1266" ht="15"/>
    <row r="1268" ht="15"/>
    <row r="1269" ht="15"/>
    <row r="1270" ht="15"/>
    <row r="1273" ht="15"/>
    <row r="1274" ht="15"/>
    <row r="1277" ht="15"/>
    <row r="1278" ht="15"/>
    <row r="1279" ht="15"/>
    <row r="1280" ht="15"/>
    <row r="1281" ht="15"/>
    <row r="1282" ht="15"/>
    <row r="1283" ht="15"/>
    <row r="1284" ht="15"/>
    <row r="1286" ht="15"/>
    <row r="1288" ht="15"/>
    <row r="1289" ht="15"/>
    <row r="1290" ht="15"/>
    <row r="1293" ht="15"/>
    <row r="1303" ht="15"/>
    <row r="1306" ht="15"/>
    <row r="1307" ht="15"/>
    <row r="1311" ht="15"/>
    <row r="1315" ht="15"/>
    <row r="1318" ht="15"/>
    <row r="1320" ht="15"/>
    <row r="1321" ht="15"/>
    <row r="1324" ht="15"/>
    <row r="1326" ht="15"/>
    <row r="1329" ht="15"/>
    <row r="1330" ht="15"/>
    <row r="1331" ht="15"/>
    <row r="1333" ht="15"/>
    <row r="1335" ht="15"/>
    <row r="1336" ht="15"/>
    <row r="1337" ht="15"/>
    <row r="1341" ht="15"/>
    <row r="1342" ht="15"/>
    <row r="1343" ht="15"/>
    <row r="1345" ht="15"/>
    <row r="1346" ht="15"/>
    <row r="1347" ht="15"/>
    <row r="1348" ht="15"/>
    <row r="1350" ht="15"/>
    <row r="1361"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39063</v>
      </c>
      <c r="B2" s="150" t="s">
        <v>5398</v>
      </c>
      <c r="C2" s="149">
        <v>1</v>
      </c>
      <c r="D2" s="150" t="s">
        <v>34463</v>
      </c>
      <c r="E2" s="149" t="s">
        <v>39064</v>
      </c>
      <c r="F2" s="151">
        <v>45926.772847222222</v>
      </c>
      <c r="G2" s="152">
        <f ca="1">IFERROR(NOW()-F2,"-")</f>
        <v>11.884225347224856</v>
      </c>
      <c r="H2" s="153">
        <v>45927.449074074102</v>
      </c>
      <c r="I2" s="150" t="str">
        <f>IFERROR(VLOOKUP(D2,DB!A:F,6,0),"")</f>
        <v>SCECO</v>
      </c>
      <c r="J2" s="150" t="str">
        <f>IFERROR(VLOOKUP(D2,DB!A:G,7,0),"")</f>
        <v>Weak</v>
      </c>
      <c r="K2" s="149" t="s">
        <v>39065</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45938.657072569447</v>
      </c>
      <c r="H3" s="153">
        <v>45927.987534722219</v>
      </c>
      <c r="I3" s="150" t="str">
        <f>IFERROR(VLOOKUP(D3,DB!A:F,6,0),"")</f>
        <v>SCECO</v>
      </c>
      <c r="J3" s="150" t="str">
        <f>IFERROR(VLOOKUP(D3,DB!A:G,7,0),"")</f>
        <v>Vandalized</v>
      </c>
      <c r="K3" s="149" t="s">
        <v>39066</v>
      </c>
      <c r="L3" s="150" t="str">
        <f>IFERROR(VLOOKUP(D3,DB!A:I,9,0),"")</f>
        <v>Latis</v>
      </c>
    </row>
    <row r="4" spans="1:16383" ht="31.5" customHeight="1">
      <c r="A4" s="149" t="s">
        <v>39067</v>
      </c>
      <c r="B4" s="150" t="s">
        <v>5398</v>
      </c>
      <c r="C4" s="149">
        <v>1</v>
      </c>
      <c r="D4" s="150" t="s">
        <v>32861</v>
      </c>
      <c r="E4" s="149" t="s">
        <v>39064</v>
      </c>
      <c r="F4" s="151">
        <v>45933.880972222221</v>
      </c>
      <c r="G4" s="152">
        <f ca="1">IFERROR(NOW()-F4,"-")</f>
        <v>4.7761003472260199</v>
      </c>
      <c r="H4" s="153">
        <v>45929.455266203702</v>
      </c>
      <c r="I4" s="150" t="str">
        <f>IFERROR(VLOOKUP(D4,DB!A:F,6,0),"")</f>
        <v>SCECO</v>
      </c>
      <c r="J4" s="150" t="str">
        <f>IFERROR(VLOOKUP(D4,DB!A:G,7,0),"")</f>
        <v>In progress</v>
      </c>
      <c r="K4" s="149" t="s">
        <v>39065</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39068</v>
      </c>
      <c r="B5" s="150" t="s">
        <v>5398</v>
      </c>
      <c r="C5" s="149">
        <v>1</v>
      </c>
      <c r="D5" s="150" t="s">
        <v>33408</v>
      </c>
      <c r="E5" s="149" t="s">
        <v>38964</v>
      </c>
      <c r="F5" s="151">
        <v>45934.942245370374</v>
      </c>
      <c r="G5" s="152">
        <f ca="1">IFERROR(NOW()-F5,"-")</f>
        <v>3.7148271990736248</v>
      </c>
      <c r="H5" s="153">
        <v>45934.470231481479</v>
      </c>
      <c r="I5" s="150" t="str">
        <f>IFERROR(VLOOKUP(D5,DB!A:F,6,0),"")</f>
        <v>SCECO</v>
      </c>
      <c r="J5" s="150" t="str">
        <f>IFERROR(VLOOKUP(D5,DB!A:G,7,0),"")</f>
        <v>Dead</v>
      </c>
      <c r="K5" s="149" t="s">
        <v>39065</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39064</v>
      </c>
      <c r="F6" s="155"/>
      <c r="G6" s="152">
        <f ca="1">IFERROR(NOW()-F6,"-")</f>
        <v>45938.657072569447</v>
      </c>
      <c r="H6" s="155">
        <v>45937.667847222219</v>
      </c>
      <c r="I6" s="150" t="str">
        <f>IFERROR(VLOOKUP(D6,DB!A:F,6,0),"")</f>
        <v>SCECO</v>
      </c>
      <c r="J6" s="150" t="str">
        <f>IFERROR(VLOOKUP(D6,DB!A:G,7,0),"")</f>
        <v>Weak</v>
      </c>
      <c r="K6" s="156" t="s">
        <v>39069</v>
      </c>
      <c r="L6" s="150" t="str">
        <f>IFERROR(VLOOKUP(D6,DB!A:I,9,0),"")</f>
        <v>Latis</v>
      </c>
    </row>
    <row r="7" spans="1:16383" ht="31.5" customHeight="1">
      <c r="A7" s="161" t="s">
        <v>39070</v>
      </c>
      <c r="B7" s="161" t="str">
        <f>IFERROR(VLOOKUP(D7,DB!A:K,11,0),"")</f>
        <v>R6</v>
      </c>
      <c r="C7" s="161">
        <v>3</v>
      </c>
      <c r="D7" s="161" t="s">
        <v>32951</v>
      </c>
      <c r="E7" s="161" t="s">
        <v>38964</v>
      </c>
      <c r="F7" s="161">
        <v>45938.593113425923</v>
      </c>
      <c r="G7" s="161">
        <f ca="1">IFERROR(NOW()-F7,"-")</f>
        <v>6.3959143524698447E-2</v>
      </c>
      <c r="H7" s="161">
        <v>45938.565011574072</v>
      </c>
      <c r="I7" s="161" t="str">
        <f>IFERROR(VLOOKUP(D7,DB!A:F,6,0),"")</f>
        <v>SCECO</v>
      </c>
      <c r="J7" s="161" t="str">
        <f>IFERROR(VLOOKUP(D7,DB!A:G,7,0),"")</f>
        <v>Dead+No BB Design</v>
      </c>
      <c r="K7" s="161" t="s">
        <v>39071</v>
      </c>
      <c r="L7" s="161" t="str">
        <f>IFERROR(VLOOKUP(D7,DB!A:I,9,0),"")</f>
        <v>Latis</v>
      </c>
    </row>
    <row r="8" spans="1:16383" ht="31.5" customHeight="1">
      <c r="A8" s="161" t="s">
        <v>39072</v>
      </c>
      <c r="B8" s="161" t="str">
        <f>IFERROR(VLOOKUP(D8,DB!A:K,11,0),"")</f>
        <v>R6</v>
      </c>
      <c r="C8" s="161">
        <v>1</v>
      </c>
      <c r="D8" s="161" t="s">
        <v>33325</v>
      </c>
      <c r="E8" s="161" t="s">
        <v>38964</v>
      </c>
      <c r="F8" s="161">
        <v>45938.637037037035</v>
      </c>
      <c r="G8" s="161">
        <f ca="1">IFERROR(NOW()-F8,"-")</f>
        <v>2.0035532412293833E-2</v>
      </c>
      <c r="H8" s="161">
        <v>45938.631354166668</v>
      </c>
      <c r="I8" s="161" t="str">
        <f>IFERROR(VLOOKUP(D8,DB!A:F,6,0),"")</f>
        <v>Generator-SG</v>
      </c>
      <c r="J8" s="161" t="str">
        <f>IFERROR(VLOOKUP(D8,DB!A:G,7,0),"")</f>
        <v>Vandalized</v>
      </c>
      <c r="K8" s="161"/>
      <c r="L8" s="161" t="str">
        <f>IFERROR(VLOOKUP(D8,DB!A:I,9,0),"")</f>
        <v>Latis</v>
      </c>
    </row>
    <row r="9" spans="1:16383" ht="31.5" customHeight="1">
      <c r="A9" s="161"/>
      <c r="B9" s="161" t="str">
        <f>IFERROR(VLOOKUP(D9,DB!A:K,11,0),"")</f>
        <v/>
      </c>
      <c r="C9" s="161"/>
      <c r="D9" s="161"/>
      <c r="E9" s="161"/>
      <c r="F9" s="161"/>
      <c r="G9" s="161">
        <f ca="1">IFERROR(NOW()-F9,"-")</f>
        <v>45938.657072569447</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61">
        <f ca="1">IFERROR(NOW()-F10,"-")</f>
        <v>45938.657072569447</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61">
        <f ca="1">IFERROR(NOW()-F11,"-")</f>
        <v>45938.657072569447</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61">
        <f ca="1">IFERROR(NOW()-F12,"-")</f>
        <v>45938.657072569447</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61">
        <f ca="1">IFERROR(NOW()-F13,"-")</f>
        <v>45938.657072569447</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61">
        <f ca="1">IFERROR(NOW()-F14,"-")</f>
        <v>45938.657072569447</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61">
        <f ca="1">IFERROR(NOW()-F15,"-")</f>
        <v>45938.657072569447</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61">
        <f ca="1">IFERROR(NOW()-F16,"-")</f>
        <v>45938.657072569447</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61">
        <f ca="1">IFERROR(NOW()-F17,"-")</f>
        <v>45938.657072569447</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61">
        <f ca="1">IFERROR(NOW()-F18,"-")</f>
        <v>45938.657072569447</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61">
        <f ca="1">IFERROR(NOW()-F19,"-")</f>
        <v>45938.657072569447</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61">
        <f ca="1">IFERROR(NOW()-F20,"-")</f>
        <v>45938.657072569447</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61">
        <f ca="1">IFERROR(NOW()-F21,"-")</f>
        <v>45938.657072569447</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61">
        <f ca="1">IFERROR(NOW()-F22,"-")</f>
        <v>45938.657072569447</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61">
        <f ca="1">IFERROR(NOW()-F23,"-")</f>
        <v>45938.657072569447</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61">
        <f ca="1">IFERROR(NOW()-F24,"-")</f>
        <v>45938.657072569447</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61">
        <f ca="1">IFERROR(NOW()-F25,"-")</f>
        <v>45938.657072569447</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61">
        <f ca="1">IFERROR(NOW()-F26,"-")</f>
        <v>45938.657072569447</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61">
        <f ca="1">IFERROR(NOW()-F27,"-")</f>
        <v>45938.657072569447</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61">
        <f ca="1">IFERROR(NOW()-F28,"-")</f>
        <v>45938.657072569447</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61">
        <f ca="1">IFERROR(NOW()-F29,"-")</f>
        <v>45938.657072569447</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61">
        <f ca="1">IFERROR(NOW()-F30,"-")</f>
        <v>45938.657072569447</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61">
        <f ca="1">IFERROR(NOW()-F31,"-")</f>
        <v>45938.657072569447</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61">
        <f ca="1">IFERROR(NOW()-F32,"-")</f>
        <v>45938.657072569447</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61">
        <f ca="1">IFERROR(NOW()-F33,"-")</f>
        <v>45938.657072569447</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61">
        <f ca="1">IFERROR(NOW()-F34,"-")</f>
        <v>45938.657072569447</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61">
        <f ca="1">IFERROR(NOW()-F35,"-")</f>
        <v>45938.657072569447</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66">
        <f ca="1">IFERROR(NOW()-F36,"-")</f>
        <v>45938.657072569447</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66">
        <f ca="1">IFERROR(NOW()-F37,"-")</f>
        <v>45938.657072569447</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66">
        <f ca="1">IFERROR(NOW()-F38,"-")</f>
        <v>45938.657072569447</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66">
        <f ca="1">IFERROR(NOW()-F39,"-")</f>
        <v>45938.657072569447</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66">
        <f ca="1">IFERROR(NOW()-F40,"-")</f>
        <v>45938.657072569447</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45938.657072569447</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45938.657072569447</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45938.657072569447</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45938.657072569447</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45938.657072569447</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45938.657072569447</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45938.657072569447</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45938.657072569447</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45938.657072569447</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45938.657072569447</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45938.657072569447</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45938.657072569447</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45938.657072569447</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45938.657072569447</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45938.657072569447</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45938.657072569447</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45938.657072569447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45938.657072569447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45938.657072569447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45938.657072569447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45938.657072569447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45938.657072569447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45938.657072569447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45938.657072569447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45938.657072569447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45938.657072569447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45938.657072569447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45938.657072569447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45938.657072569447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45938.657072569447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45938.657072569447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45938.657072569447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45938.657072569447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45938.657072569447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45938.657072569447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45938.657072569447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45938.657072569447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45938.657072569447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45938.657072569447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45938.657072569447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45938.657072569447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45938.657072569447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45938.657072569447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45938.657072569447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45938.657072569447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45938.657072569447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45938.657072569447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45938.657072569447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45938.657072569447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45938.657072569447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45938.657072569447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45938.657072569447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45938.657072569447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45938.657072569447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45938.657072569447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45938.657072569447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45938.657072569447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45938.657072569447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45938.657072569447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45938.657072569447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45938.657072569447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45938.657072569447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45938.657072569447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45938.657072569447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45938.657072569447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45938.657072569447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45938.657072569447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45938.657072569447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45938.657072569447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45938.657072569447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45938.657072569447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45938.657072569447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45938.657072569447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45938.657072569447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45938.657072569447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45938.657072569447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45938.657072569447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45938.657072569447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45938.657072569447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45938.657072569447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45938.657072569447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45938.657072569447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45938.657072569447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45938.657072569447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45938.657072569447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45938.657072569447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45938.657072569447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45938.657072569447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45938.657072569447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45938.657072569447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45938.657072569447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45938.657072569447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45938.657072569447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45938.657072569447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45938.657072569447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45938.657072569447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45938.657072569447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45938.657072569447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45938.657072569447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45938.657072569447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45938.657072569447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45938.657072569447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45938.657072569447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45938.657072569447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45938.657072569447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45938.657072569447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45938.657072569447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45938.657072569447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45938.657072569447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45938.657072569447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45938.657072569447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45938.657072569447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45938.657072569447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45938.657072569447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45938.657072569447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45938.657072569447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45938.657072569447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45938.657072569447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45938.657072569447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45938.657072569447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45938.657072569447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45938.657072569447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45938.657072569447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45938.657072569447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45938.657072569447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45938.657072569447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45938.657072569447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45938.657072569447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45938.657072569447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45938.657072569447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45938.657072569447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45938.657072569447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45938.657072569447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45938.657072569447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45938.657072569447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45938.657072569447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45938.657072569447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45938.657072569447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45938.657072569447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45938.657072569447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45938.657072569447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45938.657072569447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45938.657072569447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45938.657072569447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45938.657072569447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45938.657072569447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45938.657072569447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45938.657072569447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45938.657072569447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45938.657072569447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45938.657072569447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45938.657072569447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45938.657072569447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45938.657072569447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45938.657072569447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45938.657072569447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45938.657072569447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45938.657072569447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45938.657072569447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45938.657072569447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45938.657072569447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45938.657072569447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45938.657072569447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45938.657072569447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45938.657072569447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45938.657072569447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45938.657072569447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45938.657072569447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45938.657072569447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45938.657072569447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45938.657072569447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45938.657072569447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45938.657072569447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45938.657072569447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45938.657072569447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45938.657072569447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45938.657072569447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45938.657072569447</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45938.657072569447</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45938.657072569447</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45938.657072569447</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45938.657072569447</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45938.657072569447</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2025-10-08T12:46:13Z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