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43" documentId="13_ncr:1_{F6CB121F-512D-4AA6-A0C1-0FB36C537598}" xr6:coauthVersionLast="47" xr6:coauthVersionMax="47" xr10:uidLastSave="{447A7287-6D18-4F88-86E0-1C8286BEB7F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<sst xmlns="http://schemas.openxmlformats.org/spreadsheetml/2006/main" count="178592" uniqueCount="39080">
  <si>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</si>
  <si>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</si>
  <si>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</si>
  <si>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</si>
  <si>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</si>
  <si>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</si>
  <si>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</si>
  <si>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</si>
  <si>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</si>
  <si>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</si>
  <si>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</si>
  <si>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</si>
  <si>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</si>
  <si>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</si>
  <si>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</si>
  <si>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</si>
  <si>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</si>
  <si>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</si>
  <si>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</si>
  <si>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</si>
  <si>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</si>
  <si>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</si>
  <si>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</si>
  <si>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</si>
  <si>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</si>
  <si>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</si>
  <si>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</si>
  <si>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</si>
  <si>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</si>
  <si>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</si>
  <si>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</si>
  <si>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</si>
  <si>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</si>
  <si>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</si>
  <si>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</si>
  <si>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</si>
  <si>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</si>
  <si>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</si>
  <si>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</si>
  <si>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</si>
  <si>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</si>
  <si>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</si>
  <si>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</si>
  <si>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</si>
  <si>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</si>
  <si>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</si>
  <si>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</si>
  <si>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</si>
  <si>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</si>
  <si>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</si>
  <si>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</si>
  <si>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</si>
  <si>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</si>
  <si>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</si>
  <si>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</si>
  <si>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</si>
  <si>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</si>
  <si>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</si>
  <si>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</si>
  <si>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</si>
  <si>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</si>
  <si>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</si>
  <si>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</si>
  <si>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</si>
  <si>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</si>
  <si>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</si>
  <si>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</si>
  <si>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</si>
  <si>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</si>
  <si>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</si>
  <si>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</si>
  <si>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</si>
  <si>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</si>
  <si>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</si>
  <si>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</si>
  <si>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</si>
  <si>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</si>
  <si>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</si>
  <si>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</si>
  <si>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</si>
  <si>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</si>
  <si>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</si>
  <si>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</si>
  <si>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</si>
  <si>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</si>
  <si>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</si>
  <si>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</si>
  <si>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</si>
  <si>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</si>
  <si>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</si>
  <si>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</si>
  <si>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</si>
  <si>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</si>
  <si>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</si>
  <si>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</si>
  <si>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</si>
  <si>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</si>
  <si>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</si>
  <si>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</si>
  <si>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</si>
  <si>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</si>
  <si>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</si>
  <si>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</si>
  <si>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</si>
  <si>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</si>
  <si>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</si>
  <si>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</si>
  <si>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</si>
  <si>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</si>
  <si>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</si>
  <si>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</si>
  <si>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</si>
  <si>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</si>
  <si>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</si>
  <si>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</si>
  <si>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</si>
  <si>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</si>
  <si>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</si>
  <si>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</si>
  <si>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</si>
  <si>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</si>
  <si>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</si>
  <si>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</si>
  <si>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</si>
  <si>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</si>
  <si>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</si>
  <si>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</si>
  <si>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</si>
  <si>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</si>
  <si>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</si>
  <si>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</si>
  <si>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</si>
  <si>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</si>
  <si>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</si>
  <si>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</si>
  <si>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</si>
  <si>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</si>
  <si>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</si>
  <si>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</si>
  <si>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</si>
  <si>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</si>
  <si>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</si>
  <si>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</si>
  <si>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</si>
  <si>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</si>
  <si>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</si>
  <si>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</si>
  <si>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</si>
  <si>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</si>
  <si>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</si>
  <si>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</si>
  <si>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</si>
  <si>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</si>
  <si>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</si>
  <si>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</si>
  <si>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</si>
  <si>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</si>
  <si>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</si>
  <si>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</si>
  <si>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</si>
  <si>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</si>
  <si>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</si>
  <si>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</si>
  <si>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</si>
  <si>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</si>
  <si>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</si>
  <si>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</si>
  <si>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</si>
  <si>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</si>
  <si>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</si>
  <si>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</si>
  <si>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</si>
  <si>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</si>
  <si>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</si>
  <si>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</si>
  <si>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</si>
  <si>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</si>
  <si>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</si>
  <si>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</si>
  <si>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</si>
  <si>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</si>
  <si>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</si>
  <si>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</si>
  <si>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</si>
  <si>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</si>
  <si>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</si>
  <si>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</si>
  <si>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</si>
  <si>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</si>
  <si>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</si>
  <si>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</si>
  <si>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</si>
  <si>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</si>
  <si>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</si>
  <si>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</si>
  <si>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</si>
  <si>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</si>
  <si>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</si>
  <si>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</si>
  <si>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</si>
  <si>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</si>
  <si>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</si>
  <si>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</si>
  <si>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</si>
  <si>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</si>
  <si>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</si>
  <si>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</si>
  <si>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</si>
  <si>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</si>
  <si>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</si>
  <si>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</si>
  <si>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</si>
  <si>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</si>
  <si>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</si>
  <si>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</si>
  <si>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</si>
  <si>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</si>
  <si>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</si>
  <si>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</si>
  <si>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</si>
  <si>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</si>
  <si>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</si>
  <si>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</si>
  <si>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</si>
  <si>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</si>
  <si>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</si>
  <si>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</si>
  <si>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</si>
  <si>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</si>
  <si>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</si>
  <si>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</si>
  <si>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</si>
  <si>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</si>
  <si>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</si>
  <si>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</si>
  <si>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</si>
  <si>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</si>
  <si>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</si>
  <si>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</si>
  <si>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</si>
  <si>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</si>
  <si>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</si>
  <si>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</si>
  <si>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</si>
  <si>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</si>
  <si>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</si>
  <si>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</si>
  <si>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</si>
  <si>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</si>
  <si>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</si>
  <si>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</si>
  <si>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</si>
  <si>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</si>
  <si>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</si>
  <si>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</si>
  <si>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</si>
  <si>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</si>
  <si>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</si>
  <si>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</si>
  <si>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</si>
  <si>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</si>
  <si>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</si>
  <si>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</si>
  <si>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</si>
  <si>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</si>
  <si>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</si>
  <si>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</si>
  <si>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</si>
  <si>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</si>
  <si>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</si>
  <si>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</si>
  <si>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</si>
  <si>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</si>
  <si>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</si>
  <si>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</si>
  <si>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</si>
  <si>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</si>
  <si>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</si>
  <si>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</si>
  <si>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</si>
  <si>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</si>
  <si>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</si>
  <si>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</si>
  <si>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</si>
  <si>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</si>
  <si>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</si>
  <si>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</si>
  <si>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</si>
  <si>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</si>
  <si>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</si>
  <si>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</si>
  <si>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</si>
  <si>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</si>
  <si>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</si>
  <si>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</si>
  <si>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</si>
  <si>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</si>
  <si>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</si>
  <si>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</si>
  <si>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</si>
  <si>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</si>
  <si>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</si>
  <si>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</si>
  <si>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</si>
  <si>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</si>
  <si>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</si>
  <si>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</si>
  <si>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</si>
  <si>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</si>
  <si>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</si>
  <si>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</si>
  <si>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</si>
  <si>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</si>
  <si>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</si>
  <si>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</si>
  <si>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</si>
  <si>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</si>
  <si>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</si>
  <si>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</si>
  <si>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</si>
  <si>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</si>
  <si>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</si>
  <si>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</si>
  <si>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</si>
  <si>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</si>
  <si>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</si>
  <si>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</si>
  <si>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</si>
  <si>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</si>
  <si>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</si>
  <si>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</si>
  <si>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</si>
  <si>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</si>
  <si>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</si>
  <si>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</si>
  <si>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</si>
  <si>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</si>
  <si>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</si>
  <si>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</si>
  <si>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</si>
  <si>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</si>
  <si>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</si>
  <si>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</si>
  <si>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</si>
  <si>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</si>
  <si>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</si>
  <si>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</si>
  <si>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</si>
  <si>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</si>
  <si>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</si>
  <si>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</si>
  <si>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</si>
  <si>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</si>
  <si>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</si>
  <si>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</si>
  <si>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</si>
  <si>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</si>
  <si>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</si>
  <si>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</si>
  <si>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</si>
  <si>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</si>
  <si>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</si>
  <si>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</si>
  <si>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</si>
  <si>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</si>
  <si>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</si>
  <si>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</si>
  <si>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</si>
  <si>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</si>
  <si>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</si>
  <si>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</si>
  <si>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</si>
  <si>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</si>
  <si>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</si>
  <si>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</si>
  <si>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</si>
  <si>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</si>
  <si>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</si>
  <si>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</si>
  <si>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</si>
  <si>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</si>
  <si>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</si>
  <si>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</si>
  <si>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</si>
  <si>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</si>
  <si>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</si>
  <si>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</si>
  <si>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</si>
  <si>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</si>
  <si>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</si>
  <si>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</si>
  <si>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</si>
  <si>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</si>
  <si>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</si>
  <si>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</si>
  <si>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</si>
  <si>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</si>
  <si>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</si>
  <si>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</si>
  <si>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</si>
  <si>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</si>
  <si>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</si>
  <si>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</si>
  <si>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</si>
  <si>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</si>
  <si>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</si>
  <si>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</si>
  <si>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</si>
  <si>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</si>
  <si>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</si>
  <si>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</si>
  <si>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</si>
  <si>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</si>
  <si>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</si>
  <si>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</si>
  <si>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</si>
  <si>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</si>
  <si>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</si>
  <si>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</si>
  <si>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</si>
  <si>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</si>
  <si>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</si>
  <si>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</si>
  <si>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</si>
  <si>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</si>
  <si>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</si>
  <si>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</si>
  <si>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</si>
  <si>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</si>
  <si>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</si>
  <si>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</si>
  <si>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</si>
  <si>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</si>
  <si>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</si>
  <si>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</si>
  <si>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</si>
  <si>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</si>
  <si>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</si>
  <si>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</si>
  <si>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</si>
  <si>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</si>
  <si>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</si>
  <si>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</si>
  <si>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</si>
  <si>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</si>
  <si>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</si>
  <si>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</si>
  <si>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</si>
  <si>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</si>
  <si>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</si>
  <si>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</si>
  <si>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</si>
  <si>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</si>
  <si>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</si>
  <si>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</si>
  <si>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</si>
  <si>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</si>
  <si>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</si>
  <si>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</si>
  <si>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</si>
  <si>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</si>
  <si>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</si>
  <si>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</si>
  <si>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</si>
  <si>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</si>
  <si>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</si>
  <si>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</si>
  <si>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</si>
  <si>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</si>
  <si>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</si>
  <si>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</si>
  <si>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</si>
  <si>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</si>
  <si>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</si>
  <si>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</si>
  <si>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</si>
  <si>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</si>
  <si>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</si>
  <si>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</si>
  <si>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</si>
  <si>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</si>
  <si>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</si>
  <si>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</si>
  <si>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</si>
  <si>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</si>
  <si>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</si>
  <si>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</si>
  <si>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</si>
  <si>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</si>
  <si>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</si>
  <si>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</si>
  <si>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</si>
  <si>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</si>
  <si>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</si>
  <si>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</si>
  <si>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</si>
  <si>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</si>
  <si>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</si>
  <si>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</si>
  <si>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</si>
  <si>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</si>
  <si>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</si>
  <si>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</si>
  <si>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</si>
  <si>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</si>
  <si>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</si>
  <si>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</si>
  <si>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</si>
  <si>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</si>
  <si>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</si>
  <si>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</si>
  <si>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</si>
  <si>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</si>
  <si>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</si>
  <si>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</si>
  <si>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</si>
  <si>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</si>
  <si>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</si>
  <si>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</si>
  <si>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</si>
  <si>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</si>
  <si>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</si>
  <si>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</si>
  <si>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</si>
  <si>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</si>
  <si>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</si>
  <si>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</si>
  <si>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</si>
  <si>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</si>
  <si>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</si>
  <si>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</si>
  <si>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</si>
  <si>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</si>
  <si>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</si>
  <si>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</si>
  <si>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</si>
  <si>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</si>
  <si>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</si>
  <si>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</si>
  <si>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</si>
  <si>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</si>
  <si>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</si>
  <si>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</si>
  <si>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</si>
  <si>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</si>
  <si>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</si>
  <si>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</si>
  <si>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</si>
  <si>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</si>
  <si>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</si>
  <si>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</si>
  <si>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</si>
  <si>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</si>
  <si>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</si>
  <si>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</si>
  <si>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</si>
  <si>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</si>
  <si>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</si>
  <si>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</si>
  <si>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</si>
  <si>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</si>
  <si>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</si>
  <si>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</si>
  <si>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</si>
  <si>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</si>
  <si>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</si>
  <si>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</si>
  <si>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</si>
  <si>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</si>
  <si>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</si>
  <si>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</si>
  <si>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</si>
  <si>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</si>
  <si>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</si>
  <si>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</si>
  <si>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</si>
  <si>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</si>
  <si>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</si>
  <si>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</si>
  <si>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</si>
  <si>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</si>
  <si>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</si>
  <si>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</si>
  <si>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</si>
  <si>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</si>
  <si>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</si>
  <si>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</si>
  <si>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</si>
  <si>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</si>
  <si>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</si>
  <si>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</si>
  <si>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</si>
  <si>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</si>
  <si>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</si>
  <si>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</si>
  <si>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</si>
  <si>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</si>
  <si>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</si>
  <si>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</si>
  <si>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</si>
  <si>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</si>
  <si>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</si>
  <si>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</si>
  <si>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</si>
  <si>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</si>
  <si>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</si>
  <si>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</si>
  <si>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</si>
  <si>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</si>
  <si>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</si>
  <si>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</si>
  <si>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</si>
  <si>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</si>
  <si>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</si>
  <si>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</si>
  <si>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</si>
  <si>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</si>
  <si>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</si>
  <si>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</si>
  <si>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</si>
  <si>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</si>
  <si>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</si>
  <si>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</si>
  <si>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</si>
  <si>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</si>
  <si>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</si>
  <si>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</si>
  <si>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</si>
  <si>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</si>
  <si>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</si>
  <si>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</si>
  <si>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</si>
  <si>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</si>
  <si>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</si>
  <si>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</si>
  <si>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</si>
  <si>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</si>
  <si>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</si>
  <si>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</si>
  <si>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</si>
  <si>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</si>
  <si>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</si>
  <si>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</si>
  <si>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</si>
  <si>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</si>
  <si>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</si>
  <si>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</si>
  <si>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</si>
  <si>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</si>
  <si>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</si>
  <si>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</si>
  <si>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</si>
  <si>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</si>
  <si>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</si>
  <si>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</si>
  <si>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</si>
  <si>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</si>
  <si>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</si>
  <si>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</si>
  <si>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</si>
  <si>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</si>
  <si>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</si>
  <si>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</si>
  <si>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</si>
  <si>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</si>
  <si>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</si>
  <si>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</si>
  <si>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</si>
  <si>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</si>
  <si>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</si>
  <si>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</si>
  <si>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</si>
  <si>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</si>
  <si>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</si>
  <si>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</si>
  <si>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</si>
  <si>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</si>
  <si>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</si>
  <si>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</si>
  <si>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</si>
  <si>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</si>
  <si>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</si>
  <si>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</si>
  <si>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</si>
  <si>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</si>
  <si>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</si>
  <si>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</si>
  <si>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</si>
  <si>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</si>
  <si>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</si>
  <si>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</si>
  <si>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</si>
  <si>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</si>
  <si>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</si>
  <si>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</si>
  <si>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</si>
  <si>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</si>
  <si>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</si>
  <si>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</si>
  <si>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</si>
  <si>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</si>
  <si>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</si>
  <si>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</si>
  <si>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</si>
  <si>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</si>
  <si>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</si>
  <si>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</si>
  <si>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</si>
  <si>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</si>
  <si>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</si>
  <si>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</si>
  <si>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</si>
  <si>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</si>
  <si>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</si>
  <si>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</si>
  <si>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</si>
  <si>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</si>
  <si>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</si>
  <si>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</si>
  <si>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</si>
  <si>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</si>
  <si>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</si>
  <si>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</si>
  <si>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</si>
  <si>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</si>
  <si>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</si>
  <si>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</si>
  <si>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</si>
  <si>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</si>
  <si>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</si>
  <si>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</si>
  <si>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</si>
  <si>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</si>
  <si>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</si>
  <si>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</si>
  <si>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</si>
  <si>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</si>
  <si>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</si>
  <si>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</si>
  <si>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</si>
  <si>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</si>
  <si>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</si>
  <si>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</si>
  <si>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</si>
  <si>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</si>
  <si>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</si>
  <si>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</si>
  <si>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</si>
  <si>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</si>
  <si>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</si>
  <si>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</si>
  <si>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</si>
  <si>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</si>
  <si>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</si>
  <si>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</si>
  <si>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</si>
  <si>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</si>
  <si>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</si>
  <si>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</si>
  <si>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</si>
  <si>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</si>
  <si>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</si>
  <si>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</si>
  <si>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</si>
  <si>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</si>
  <si>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</si>
  <si>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</si>
  <si>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</si>
  <si>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</si>
  <si>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</si>
  <si>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</si>
  <si>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</si>
  <si>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</si>
  <si>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</si>
  <si>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</si>
  <si>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</si>
  <si>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</si>
  <si>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</si>
  <si>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</si>
  <si>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</si>
  <si>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</si>
  <si>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</si>
  <si>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</si>
  <si>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</si>
  <si>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</si>
  <si>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</si>
  <si>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</si>
  <si>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</si>
  <si>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</si>
  <si>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</si>
  <si>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</si>
  <si>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</si>
  <si>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</si>
  <si>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</si>
  <si>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</si>
  <si>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</si>
  <si>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</si>
  <si>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</si>
  <si>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</si>
  <si>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</si>
  <si>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</si>
  <si>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</si>
  <si>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</si>
  <si>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</si>
  <si>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</si>
  <si>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</si>
  <si>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</si>
  <si>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</si>
  <si>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</si>
  <si>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</si>
  <si>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</si>
  <si>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</si>
  <si>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</si>
  <si>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</si>
  <si>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</si>
  <si>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</si>
  <si>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</si>
  <si>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</si>
  <si>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</si>
  <si>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</si>
  <si>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</si>
  <si>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</si>
  <si>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</si>
  <si>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</si>
  <si>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</si>
  <si>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</si>
  <si>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</si>
  <si>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</si>
  <si>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</si>
  <si>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</si>
  <si>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</si>
  <si>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</si>
  <si>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</si>
  <si>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</si>
  <si>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</si>
  <si>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</si>
  <si>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</si>
  <si>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</si>
  <si>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</si>
  <si>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</si>
  <si>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</si>
  <si>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</si>
  <si>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</si>
  <si>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</si>
  <si>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</si>
  <si>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</si>
  <si>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</si>
  <si>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</si>
  <si>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</si>
  <si>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</si>
  <si>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</si>
  <si>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</si>
  <si>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</si>
  <si>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</si>
  <si>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</si>
  <si>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</si>
  <si>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</si>
  <si>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</si>
  <si>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</si>
  <si>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</si>
  <si>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</si>
  <si>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</si>
  <si>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</si>
  <si>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</si>
  <si>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</si>
  <si>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</si>
  <si>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</si>
  <si>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</si>
  <si>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</si>
  <si>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</si>
  <si>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</si>
  <si>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</si>
  <si>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</si>
  <si>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</si>
  <si>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</si>
  <si>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</si>
  <si>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</si>
  <si>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</si>
  <si>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</si>
  <si>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</si>
  <si>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</si>
  <si>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</si>
  <si>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</si>
  <si>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</si>
  <si>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</si>
  <si>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</si>
  <si>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</si>
  <si>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</si>
  <si>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</si>
  <si>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</si>
  <si>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</si>
  <si>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</si>
  <si>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</si>
  <si>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</si>
  <si>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</si>
  <si>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</si>
  <si>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</si>
  <si>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</si>
  <si>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</si>
  <si>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</si>
  <si>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</si>
  <si>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</si>
  <si>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</si>
  <si>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</si>
  <si>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</si>
  <si>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</si>
  <si>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</si>
  <si>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</si>
  <si>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</si>
  <si>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</si>
  <si>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</si>
  <si>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</si>
  <si>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</si>
  <si>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</si>
  <si>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</si>
  <si>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</si>
  <si>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</si>
  <si>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</si>
  <si>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</si>
  <si>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</si>
  <si>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</si>
  <si>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</si>
  <si>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</si>
  <si>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</si>
  <si>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</si>
  <si>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</si>
  <si>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</si>
  <si>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</si>
  <si>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</si>
  <si>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</si>
  <si>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</si>
  <si>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</si>
  <si>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</si>
  <si>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</si>
  <si>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</si>
  <si>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</si>
  <si>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</si>
  <si>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</si>
  <si>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</si>
  <si>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</si>
  <si>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</si>
  <si>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</si>
  <si>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</si>
  <si>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</si>
  <si>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</si>
  <si>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</si>
  <si>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</si>
  <si>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</si>
  <si>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</si>
  <si>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</si>
  <si>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</si>
  <si>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</si>
  <si>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</si>
  <si>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</si>
  <si>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</si>
  <si>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</si>
  <si>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</si>
  <si>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</si>
  <si>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</si>
  <si>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</si>
  <si>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</si>
  <si>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</si>
  <si>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</si>
  <si>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</si>
  <si>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</si>
  <si>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</si>
  <si>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</si>
  <si>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</si>
  <si>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</si>
  <si>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</si>
  <si>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</si>
  <si>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</si>
  <si>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</si>
  <si>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</si>
  <si>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</si>
  <si>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</si>
  <si>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</si>
  <si>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</si>
  <si>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</si>
  <si>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</si>
  <si>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</si>
  <si>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</si>
  <si>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</si>
  <si>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</si>
  <si>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</si>
  <si>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</si>
  <si>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</si>
  <si>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</si>
  <si>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</si>
  <si>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</si>
  <si>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</si>
  <si>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</si>
  <si>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</si>
  <si>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</si>
  <si>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</si>
  <si>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</si>
  <si>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</si>
  <si>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</si>
  <si>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</si>
  <si>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</si>
  <si>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</si>
  <si>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</si>
  <si>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</si>
  <si>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</si>
  <si>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</si>
  <si>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</si>
  <si>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</si>
  <si>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</si>
  <si>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</si>
  <si>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</si>
  <si>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</si>
  <si>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</si>
  <si>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</si>
  <si>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</si>
  <si>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</si>
  <si>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</si>
  <si>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</si>
  <si>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</si>
  <si>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</si>
  <si>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</si>
  <si>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</si>
  <si>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</si>
  <si>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</si>
  <si>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</si>
  <si>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</si>
  <si>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</si>
  <si>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</si>
  <si>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</si>
  <si>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</si>
  <si>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</si>
  <si>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</si>
  <si>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</si>
  <si>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</si>
  <si>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</si>
  <si>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</si>
  <si>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</si>
  <si>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</si>
  <si>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</si>
  <si>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</si>
  <si>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</si>
  <si>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</si>
  <si>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</si>
  <si>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</si>
  <si>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</si>
  <si>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</si>
  <si>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</si>
  <si>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</si>
  <si>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</si>
  <si>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</si>
  <si>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</si>
  <si>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</si>
  <si>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</si>
  <si>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</si>
  <si>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</si>
  <si>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</si>
  <si>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</si>
  <si>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</si>
  <si>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</si>
  <si>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</si>
  <si>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</si>
  <si>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</si>
  <si>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</si>
  <si>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</si>
  <si>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</si>
  <si>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</si>
  <si>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</si>
  <si>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</si>
  <si>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</si>
  <si>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</si>
  <si>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</si>
  <si>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</si>
  <si>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</si>
  <si>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</si>
  <si>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</si>
  <si>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</si>
  <si>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</si>
  <si>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</si>
  <si>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</si>
  <si>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</si>
  <si>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</si>
  <si>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</si>
  <si>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</si>
  <si>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</si>
  <si>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</si>
  <si>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</si>
  <si>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</si>
  <si>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</si>
  <si>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</si>
  <si>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</si>
  <si>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</si>
  <si>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</si>
  <si>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</si>
  <si>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</si>
  <si>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</si>
  <si>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</si>
  <si>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</si>
  <si>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</si>
  <si>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</si>
  <si>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</si>
  <si>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</si>
  <si>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</si>
  <si>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</si>
  <si>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</si>
  <si>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</si>
  <si>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</si>
  <si>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</si>
  <si>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</si>
  <si>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</si>
  <si>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</si>
  <si>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</si>
  <si>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</si>
  <si>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</si>
  <si>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</si>
  <si>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</si>
  <si>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</si>
  <si>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</si>
  <si>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</si>
  <si>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</si>
  <si>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</si>
  <si>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</si>
  <si>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</si>
  <si>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</si>
  <si>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</si>
  <si>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</si>
  <si>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</si>
  <si>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</si>
  <si>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</si>
  <si>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</si>
  <si>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</si>
  <si>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</si>
  <si>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</si>
  <si>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</si>
  <si>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</si>
  <si>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</si>
  <si>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</si>
  <si>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</si>
  <si>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</si>
  <si>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</si>
  <si>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</si>
  <si>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</si>
  <si>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</si>
  <si>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</si>
  <si>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</si>
  <si>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</si>
  <si>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</si>
  <si>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</si>
  <si>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</si>
  <si>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</si>
  <si>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</si>
  <si>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</si>
  <si>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</si>
  <si>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</si>
  <si>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</si>
  <si>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</si>
  <si>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</si>
  <si>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</si>
  <si>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</si>
  <si>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</si>
  <si>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</si>
  <si>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</si>
  <si>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</si>
  <si>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</si>
  <si>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</si>
  <si>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</si>
  <si>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</si>
  <si>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</si>
  <si>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</si>
  <si>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</si>
  <si>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</si>
  <si>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</si>
  <si>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</si>
  <si>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</si>
  <si>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</si>
  <si>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</si>
  <si>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</si>
  <si>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</si>
  <si>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</si>
  <si>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</si>
  <si>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</si>
  <si>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</si>
  <si>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</si>
  <si>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</si>
  <si>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</si>
  <si>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</si>
  <si>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</si>
  <si>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</si>
  <si>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</si>
  <si>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</si>
  <si>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</si>
  <si>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</si>
  <si>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</si>
  <si>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</si>
  <si>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</si>
  <si>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</si>
  <si>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</si>
  <si>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</si>
  <si>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</si>
  <si>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</si>
  <si>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</si>
  <si>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</si>
  <si>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</si>
  <si>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</si>
  <si>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</si>
  <si>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</si>
  <si>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</si>
  <si>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</si>
  <si>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</si>
  <si>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</si>
  <si>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</si>
  <si>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</si>
  <si>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</si>
  <si>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</si>
  <si>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</si>
  <si>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</si>
  <si>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</si>
  <si>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</si>
  <si>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</si>
  <si>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</si>
  <si>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</si>
  <si>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</si>
  <si>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</si>
  <si>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</si>
  <si>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</si>
  <si>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</si>
  <si>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</si>
  <si>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</si>
  <si>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</si>
  <si>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</si>
  <si>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</si>
  <si>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</si>
  <si>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</si>
  <si>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</si>
  <si>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</si>
  <si>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</si>
  <si>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</si>
  <si>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</si>
  <si>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</si>
  <si>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</si>
  <si>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</si>
  <si>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</si>
  <si>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</si>
  <si>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</si>
  <si>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</si>
  <si>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</si>
  <si>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</si>
  <si>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</si>
  <si>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</si>
  <si>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</si>
  <si>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</si>
  <si>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</si>
  <si>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</si>
  <si>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</si>
  <si>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</si>
  <si>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</si>
  <si>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</si>
  <si>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</si>
  <si>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</si>
  <si>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</si>
  <si>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</si>
  <si>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</si>
  <si>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</si>
  <si>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</si>
  <si>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</si>
  <si>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</si>
  <si>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</si>
  <si>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</si>
  <si>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</si>
  <si>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</si>
  <si>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</si>
  <si>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</si>
  <si>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</si>
  <si>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</si>
  <si>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</si>
  <si>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</si>
  <si>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</si>
  <si>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</si>
  <si>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</si>
  <si>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</si>
  <si>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</si>
  <si>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</si>
  <si>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</si>
  <si>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</si>
  <si>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</si>
  <si>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</si>
  <si>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</si>
  <si>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</si>
  <si>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</si>
  <si>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</si>
  <si>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</si>
  <si>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</si>
  <si>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</si>
  <si>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</si>
  <si>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</si>
  <si>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</si>
  <si>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</si>
  <si>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</si>
  <si>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</si>
  <si>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</si>
  <si>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</si>
  <si>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</si>
  <si>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</si>
  <si>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</si>
  <si>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</si>
  <si>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</si>
  <si>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</si>
  <si>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</si>
  <si>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</si>
  <si>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</si>
  <si>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</si>
  <si>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</si>
  <si>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</si>
  <si>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</si>
  <si>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</si>
  <si>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</si>
  <si>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</si>
  <si>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</si>
  <si>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</si>
  <si>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</si>
  <si>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</si>
  <si>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</si>
  <si>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</si>
  <si>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</si>
  <si>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</si>
  <si>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</si>
  <si>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</si>
  <si>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</si>
  <si>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</si>
  <si>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</si>
  <si>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</si>
  <si>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</si>
  <si>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</si>
  <si>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</si>
  <si>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</si>
  <si>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</si>
  <si>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</si>
  <si>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</si>
  <si>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</si>
  <si>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</si>
  <si>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</si>
  <si>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</si>
  <si>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</si>
  <si>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</si>
  <si>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</si>
  <si>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</si>
  <si>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</si>
  <si>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</si>
  <si>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</si>
  <si>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</si>
  <si>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</si>
  <si>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</si>
  <si>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</si>
  <si>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</si>
  <si>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</si>
  <si>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</si>
  <si>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</si>
  <si>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</si>
  <si>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</si>
  <si>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</si>
  <si>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</si>
  <si>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</si>
  <si>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</si>
  <si>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</si>
  <si>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</si>
  <si>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</si>
  <si>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</si>
  <si>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</si>
  <si>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</si>
  <si>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</si>
  <si>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</si>
  <si>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</si>
  <si>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</si>
  <si>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</si>
  <si>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</si>
  <si>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</si>
  <si>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</si>
  <si>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</si>
  <si>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</si>
  <si>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</si>
  <si>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</si>
  <si>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</si>
  <si>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</si>
  <si>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</si>
  <si>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</si>
  <si>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</si>
  <si>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</si>
  <si>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</si>
  <si>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</si>
  <si>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</si>
  <si>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</si>
  <si>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</si>
  <si>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</si>
  <si>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</si>
  <si>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</si>
  <si>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</si>
  <si>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</si>
  <si>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</si>
  <si>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</si>
  <si>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</si>
  <si>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</si>
  <si>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</si>
  <si>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</si>
  <si>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</si>
  <si>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</si>
  <si>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</si>
  <si>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</si>
  <si>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</si>
  <si>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</si>
  <si>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</si>
  <si>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</si>
  <si>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</si>
  <si>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</si>
  <si>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</si>
  <si>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</si>
  <si>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</si>
  <si>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</si>
  <si>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</si>
  <si>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</si>
  <si>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</si>
  <si>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</si>
  <si>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</si>
  <si>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</si>
  <si>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</si>
  <si>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</si>
  <si>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</si>
  <si>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</si>
  <si>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</si>
  <si>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</si>
  <si>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</si>
  <si>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</si>
  <si>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</si>
  <si>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</si>
  <si>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</si>
  <si>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</si>
  <si>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</si>
  <si>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</si>
  <si>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</si>
  <si>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</si>
  <si>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</si>
  <si>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</si>
  <si>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</si>
  <si>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</si>
  <si>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</si>
  <si>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</si>
  <si>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</si>
  <si>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</si>
  <si>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</si>
  <si>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</si>
  <si>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</si>
  <si>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</si>
  <si>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</si>
  <si>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</si>
  <si>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</si>
  <si>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</si>
  <si>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</si>
  <si>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</si>
  <si>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</si>
  <si>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</si>
  <si>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</si>
  <si>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</si>
  <si>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</si>
  <si>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</si>
  <si>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</si>
  <si>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</si>
  <si>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</si>
  <si>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</si>
  <si>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</si>
  <si>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</si>
  <si>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</si>
  <si>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</si>
  <si>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</si>
  <si>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</si>
  <si>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</si>
  <si>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</si>
  <si>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</si>
  <si>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</si>
  <si>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</si>
  <si>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</si>
  <si>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</si>
  <si>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</si>
  <si>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</si>
  <si>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</si>
  <si>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</si>
  <si>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</si>
  <si>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</si>
  <si>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</si>
  <si>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</si>
  <si>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</si>
  <si>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</si>
  <si>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</si>
  <si>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</si>
  <si>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</si>
  <si>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</si>
  <si>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</si>
  <si>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</si>
  <si>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</si>
  <si>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</si>
  <si>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</si>
  <si>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</si>
  <si>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</si>
  <si>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</si>
  <si>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</si>
  <si>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</si>
  <si>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</si>
  <si>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</si>
  <si>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</si>
  <si>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</si>
  <si>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</si>
  <si>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</si>
  <si>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</si>
  <si>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</si>
  <si>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</si>
  <si>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</si>
  <si>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</si>
  <si>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</si>
  <si>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</si>
  <si>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</si>
  <si>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</si>
  <si>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</si>
  <si>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</si>
  <si>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</si>
  <si>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</si>
  <si>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</si>
  <si>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</si>
  <si>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</si>
  <si>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</si>
  <si>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</si>
  <si>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</si>
  <si>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</si>
  <si>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</si>
  <si>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</si>
  <si>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</si>
  <si>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</si>
  <si>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</si>
  <si>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</si>
  <si>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</si>
  <si>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</si>
  <si>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</si>
  <si>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</si>
  <si>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</si>
  <si>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</si>
  <si>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</si>
  <si>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</si>
  <si>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</si>
  <si>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</si>
  <si>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</si>
  <si>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</si>
  <si>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</si>
  <si>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</si>
  <si>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</si>
  <si>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</si>
  <si>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</si>
  <si>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</si>
  <si>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</si>
  <si>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</si>
  <si>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</si>
  <si>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</si>
  <si>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</si>
  <si>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</si>
  <si>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</si>
  <si>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</si>
  <si>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</si>
  <si>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</si>
  <si>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</si>
  <si>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</si>
  <si>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</si>
  <si>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</si>
  <si>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</si>
  <si>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</si>
  <si>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</si>
  <si>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</si>
  <si>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</si>
  <si>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</si>
  <si>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</si>
  <si>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</si>
  <si>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</si>
  <si>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</si>
  <si>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</si>
  <si>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</si>
  <si>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</si>
  <si>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</si>
  <si>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</si>
  <si>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</si>
  <si>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</si>
  <si>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</si>
  <si>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</si>
  <si>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</si>
  <si>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</si>
  <si>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</si>
  <si>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</si>
  <si>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</si>
  <si>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</si>
  <si>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</si>
  <si>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</si>
  <si>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</si>
  <si>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</si>
  <si>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</si>
  <si>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</si>
  <si>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</si>
  <si>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</si>
  <si>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</si>
  <si>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</si>
  <si>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</si>
  <si>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</si>
  <si>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</si>
  <si>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</si>
  <si>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</si>
  <si>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</si>
  <si>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</si>
  <si>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</si>
  <si>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</si>
  <si>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</si>
  <si>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</si>
  <si>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</si>
  <si>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</si>
  <si>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</si>
  <si>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</si>
  <si>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</si>
  <si>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</si>
  <si>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</si>
  <si>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</si>
  <si>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</si>
  <si>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</si>
  <si>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</si>
  <si>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</si>
  <si>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</si>
  <si>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</si>
  <si>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</si>
  <si>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</si>
  <si>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</si>
  <si>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</si>
  <si>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</si>
  <si>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</si>
  <si>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</si>
  <si>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</si>
  <si>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</si>
  <si>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</si>
  <si>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</si>
  <si>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</si>
  <si>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</si>
  <si>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</si>
  <si>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</si>
  <si>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</si>
  <si>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</si>
  <si>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</si>
  <si>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</si>
  <si>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</si>
  <si>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</si>
  <si>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</si>
  <si>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</si>
  <si>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</si>
  <si>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</si>
  <si>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</si>
  <si>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</si>
  <si>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</si>
  <si>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</si>
  <si>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</si>
  <si>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</si>
  <si>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</si>
  <si>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</si>
  <si>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</si>
  <si>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</si>
  <si>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</si>
  <si>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</si>
  <si>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</si>
  <si>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</si>
  <si>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</si>
  <si>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</si>
  <si>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</si>
  <si>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</si>
  <si>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</si>
  <si>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</si>
  <si>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</si>
  <si>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</si>
  <si>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</si>
  <si>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</si>
  <si>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</si>
  <si>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</si>
  <si>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</si>
  <si>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</si>
  <si>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</si>
  <si>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</si>
  <si>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</si>
  <si>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</si>
  <si>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</si>
  <si>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</si>
  <si>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</si>
  <si>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</si>
  <si>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</si>
  <si>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</si>
  <si>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</si>
  <si>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</si>
  <si>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</si>
  <si>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</si>
  <si>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</si>
  <si>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</si>
  <si>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</si>
  <si>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</si>
  <si>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</si>
  <si>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</si>
  <si>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</si>
  <si>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</si>
  <si>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</si>
  <si>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</si>
  <si>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</si>
  <si>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</si>
  <si>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</si>
  <si>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</si>
  <si>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</si>
  <si>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</si>
  <si>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</si>
  <si>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</si>
  <si>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</si>
  <si>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</si>
  <si>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</si>
  <si>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</si>
  <si>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</si>
  <si>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</si>
  <si>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</si>
  <si>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</si>
  <si>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</si>
  <si>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</si>
  <si>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</si>
  <si>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</si>
  <si>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</si>
  <si>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</si>
  <si>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</si>
  <si>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</si>
  <si>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</si>
  <si>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</si>
  <si>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</si>
  <si>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</si>
  <si>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</si>
  <si>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</si>
  <si>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</si>
  <si>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</si>
  <si>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</si>
  <si>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</si>
  <si>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</si>
  <si>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</si>
  <si>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</si>
  <si>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</si>
  <si>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</si>
  <si>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</si>
  <si>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</si>
  <si>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</si>
  <si>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</si>
  <si>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</si>
  <si>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</si>
  <si>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</si>
  <si>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</si>
  <si>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</si>
  <si>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</si>
  <si>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</si>
  <si>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</si>
  <si>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</si>
  <si>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</si>
  <si>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</si>
  <si>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</si>
  <si>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</si>
  <si>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</si>
  <si>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</si>
  <si>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</si>
  <si>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</si>
  <si>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</si>
  <si>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</si>
  <si>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</si>
  <si>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</si>
  <si>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</si>
  <si>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</si>
  <si>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</si>
  <si>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</si>
  <si>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</si>
  <si>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</si>
  <si>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</si>
  <si>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</si>
  <si>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</si>
  <si>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</si>
  <si>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</si>
  <si>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</si>
  <si>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</si>
  <si>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</si>
  <si>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</si>
  <si>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</si>
  <si>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</si>
  <si>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</si>
  <si>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</si>
  <si>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</si>
  <si>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</si>
  <si>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</si>
  <si>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</si>
  <si>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</si>
  <si>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</si>
  <si>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</si>
  <si>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</si>
  <si>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</si>
  <si>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</si>
  <si>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</si>
  <si>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</si>
  <si>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</si>
  <si>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</si>
  <si>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</si>
  <si>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</si>
  <si>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</si>
  <si>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</si>
  <si>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</si>
  <si>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</si>
  <si>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</si>
  <si>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</si>
  <si>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</si>
  <si>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</si>
  <si>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</si>
  <si>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</si>
  <si>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</si>
  <si>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</si>
  <si>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</si>
  <si>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</si>
  <si>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</si>
  <si>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</si>
  <si>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</si>
  <si>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</si>
  <si>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</si>
  <si>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</si>
  <si>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</si>
  <si>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</si>
  <si>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</si>
  <si>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</si>
  <si>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</si>
  <si>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</si>
  <si>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</si>
  <si>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</si>
  <si>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</si>
  <si>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</si>
  <si>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</si>
  <si>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</si>
  <si>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</si>
  <si>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</si>
  <si>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</si>
  <si>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</si>
  <si>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</si>
  <si>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</si>
  <si>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</si>
  <si>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</si>
  <si>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</si>
  <si>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</si>
  <si>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</si>
  <si>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</si>
  <si>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</si>
  <si>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</si>
  <si>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</si>
  <si>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</si>
  <si>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</si>
  <si>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</si>
  <si>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</si>
  <si>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</si>
  <si>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</si>
  <si>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</si>
  <si>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</si>
  <si>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</si>
  <si>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</si>
  <si>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</si>
  <si>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</si>
  <si>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</si>
  <si>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</si>
  <si>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</si>
  <si>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</si>
  <si>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</si>
  <si>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</si>
  <si>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</si>
  <si>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</si>
  <si>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</si>
  <si>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</si>
  <si>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</si>
  <si>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</si>
  <si>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</si>
  <si>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</si>
  <si>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</si>
  <si>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</si>
  <si>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</si>
  <si>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</si>
  <si>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</si>
  <si>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</si>
  <si>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</si>
  <si>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</si>
  <si>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</si>
  <si>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</si>
  <si>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</si>
  <si>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</si>
  <si>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</si>
  <si>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</si>
  <si>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</si>
  <si>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</si>
  <si>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</si>
  <si>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</si>
  <si>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</si>
  <si>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</si>
  <si>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</si>
  <si>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</si>
  <si>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</si>
  <si>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</si>
  <si>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</si>
  <si>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</si>
  <si>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</si>
  <si>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</si>
  <si>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</si>
  <si>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</si>
  <si>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</si>
  <si>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</si>
  <si>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</si>
  <si>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</si>
  <si>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</si>
  <si>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</si>
  <si>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</si>
  <si>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</si>
  <si>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</si>
  <si>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</si>
  <si>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</si>
  <si>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</si>
  <si>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</si>
  <si>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</si>
  <si>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</si>
  <si>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</si>
  <si>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</si>
  <si>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</si>
  <si>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</si>
  <si>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</si>
  <si>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</si>
  <si>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</si>
  <si>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</si>
  <si>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</si>
  <si>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</si>
  <si>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</si>
  <si>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</si>
  <si>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</si>
  <si>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</si>
  <si>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</si>
  <si>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</si>
  <si>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</si>
  <si>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</si>
  <si>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</si>
  <si>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</si>
  <si>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</si>
  <si>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</si>
  <si>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</si>
  <si>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</si>
  <si>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</si>
  <si>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</si>
  <si>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</si>
  <si>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</si>
  <si>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</si>
  <si>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</si>
  <si>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</si>
  <si>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</si>
  <si>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</si>
  <si>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</si>
  <si>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</si>
  <si>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</si>
  <si>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</si>
  <si>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</si>
  <si>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</si>
  <si>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</si>
  <si>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</si>
  <si>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</si>
  <si>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</si>
  <si>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</si>
  <si>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</si>
  <si>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</si>
  <si>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</si>
  <si>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</si>
  <si>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</si>
  <si>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</si>
  <si>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</si>
  <si>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</si>
  <si>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</si>
  <si>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</si>
  <si>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</si>
  <si>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</si>
  <si>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</si>
  <si>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</si>
  <si>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</si>
  <si>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</si>
  <si>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</si>
  <si>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</si>
  <si>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</si>
  <si>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</si>
  <si>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</si>
  <si>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</si>
  <si>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</si>
  <si>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</si>
  <si>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</si>
  <si>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</si>
  <si>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</si>
  <si>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</si>
  <si>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</si>
  <si>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</si>
  <si>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</si>
  <si>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</si>
  <si>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</si>
  <si>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</si>
  <si>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</si>
  <si>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</si>
  <si>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</si>
  <si>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</si>
  <si>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</si>
  <si>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</si>
  <si>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</si>
  <si>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</si>
  <si>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</si>
  <si>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</si>
  <si>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</si>
  <si>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</si>
  <si>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</si>
  <si>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</si>
  <si>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</si>
  <si>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</si>
  <si>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</si>
  <si>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</si>
  <si>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</si>
  <si>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</si>
  <si>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</si>
  <si>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</si>
  <si>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</si>
  <si>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</si>
  <si>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</si>
  <si>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</si>
  <si>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</si>
  <si>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</si>
  <si>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</si>
  <si>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</si>
  <si>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</si>
  <si>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</si>
  <si>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</si>
  <si>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</si>
  <si>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</si>
  <si>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</si>
  <si>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</si>
  <si>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</si>
  <si>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</si>
  <si>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</si>
  <si>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</si>
  <si>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</si>
  <si>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</si>
  <si>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</si>
  <si>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</si>
  <si>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</si>
  <si>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</si>
  <si>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</si>
  <si>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</si>
  <si>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</si>
  <si>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</si>
  <si>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</si>
  <si>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</si>
  <si>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</si>
  <si>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</si>
  <si>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</si>
  <si>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</si>
  <si>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</si>
  <si>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</si>
  <si>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</si>
  <si>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</si>
  <si>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</si>
  <si>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</si>
  <si>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</si>
  <si>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</si>
  <si>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</si>
  <si>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</si>
  <si>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</si>
  <si>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</si>
  <si>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</si>
  <si>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</si>
  <si>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</si>
  <si>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</si>
  <si>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</si>
  <si>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</si>
  <si>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</si>
  <si>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</si>
  <si>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</si>
  <si>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</si>
  <si>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</si>
  <si>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</si>
  <si>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</si>
  <si>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</si>
  <si>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</si>
  <si>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</si>
  <si>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</si>
  <si>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</si>
  <si>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</si>
  <si>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</si>
  <si>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</si>
  <si>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</si>
  <si>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</si>
  <si>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</si>
  <si>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</si>
  <si>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</si>
  <si>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</si>
  <si>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</si>
  <si>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</si>
  <si>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</si>
  <si>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</si>
  <si>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</si>
  <si>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</si>
  <si>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</si>
  <si>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</si>
  <si>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</si>
  <si>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</si>
  <si>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</si>
  <si>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</si>
  <si>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</si>
  <si>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</si>
  <si>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</si>
  <si>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</si>
  <si>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</si>
  <si>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</si>
  <si>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</si>
  <si>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</si>
  <si>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</si>
  <si>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</si>
  <si>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</si>
  <si>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</si>
  <si>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</si>
  <si>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</si>
  <si>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</si>
  <si>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</si>
  <si>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</si>
  <si>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</si>
  <si>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</si>
  <si>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</si>
  <si>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</si>
  <si>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</si>
  <si>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</si>
  <si>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</si>
  <si>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</si>
  <si>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</si>
  <si>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</si>
  <si>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</si>
  <si>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</si>
  <si>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</si>
  <si>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</si>
  <si>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</si>
  <si>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</si>
  <si>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</si>
  <si>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</si>
  <si>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</si>
  <si>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</si>
  <si>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</si>
  <si>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</si>
  <si>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</si>
  <si>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</si>
  <si>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</si>
  <si>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</si>
  <si>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</si>
  <si>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</si>
  <si>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</si>
  <si>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</si>
  <si>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</si>
  <si>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</si>
  <si>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</si>
  <si>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</si>
  <si>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</si>
  <si>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</si>
  <si>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</si>
  <si>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</si>
  <si>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</si>
  <si>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</si>
  <si>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</si>
  <si>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</si>
  <si>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</si>
  <si>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</si>
  <si>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</si>
  <si>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</si>
  <si>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</si>
  <si>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</si>
  <si>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</si>
  <si>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</si>
  <si>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</si>
  <si>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</si>
  <si>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</si>
  <si>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</si>
  <si>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</si>
  <si>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</si>
  <si>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</si>
  <si>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</si>
  <si>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</si>
  <si>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</si>
  <si>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</si>
  <si>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</si>
  <si>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</si>
  <si>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</si>
  <si>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</si>
  <si>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</si>
  <si>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</si>
  <si>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</si>
  <si>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</si>
  <si>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</si>
  <si>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</si>
  <si>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</si>
  <si>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</si>
  <si>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</si>
  <si>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</si>
  <si>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</si>
  <si>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</si>
  <si>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</si>
  <si>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</si>
  <si>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</si>
  <si>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</si>
  <si>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</si>
  <si>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</si>
  <si>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</si>
  <si>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</si>
  <si>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</si>
  <si>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</si>
  <si>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</si>
  <si>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</si>
  <si>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</si>
  <si>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</si>
  <si>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</si>
  <si>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</si>
  <si>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</si>
  <si>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</si>
  <si>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</si>
  <si>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</si>
  <si>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</si>
  <si>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</si>
  <si>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</si>
  <si>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</si>
  <si>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</si>
  <si>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</si>
  <si>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</si>
  <si>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</si>
  <si>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</si>
  <si>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</si>
  <si>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</si>
  <si>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</si>
  <si>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</si>
  <si>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</si>
  <si>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</si>
  <si>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</si>
  <si>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</si>
  <si>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</si>
  <si>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</si>
  <si>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</si>
  <si>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</si>
  <si>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</si>
  <si>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</si>
  <si>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</si>
  <si>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</si>
  <si>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</si>
  <si>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</si>
  <si>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</si>
  <si>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</si>
  <si>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</si>
  <si>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</si>
  <si>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</si>
  <si>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</si>
  <si>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</si>
  <si>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</si>
  <si>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</si>
  <si>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</si>
  <si>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</si>
  <si>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</si>
  <si>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</si>
  <si>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</si>
  <si>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</si>
  <si>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</si>
  <si>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</si>
  <si>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</si>
  <si>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</si>
  <si>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</si>
  <si>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</si>
  <si>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</si>
  <si>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</si>
  <si>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</si>
  <si>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</si>
  <si>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</si>
  <si>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</si>
  <si>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</si>
  <si>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</si>
  <si>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</si>
  <si>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</si>
  <si>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</si>
  <si>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</si>
  <si>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</si>
  <si>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</si>
  <si>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</si>
  <si>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</si>
  <si>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</si>
  <si>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</si>
  <si>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</si>
  <si>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</si>
  <si>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</si>
  <si>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</si>
  <si>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</si>
  <si>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</si>
  <si>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</si>
  <si>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</si>
  <si>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</si>
  <si>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</si>
  <si>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</si>
  <si>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</si>
  <si>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</si>
  <si>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</si>
  <si>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</si>
  <si>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</si>
  <si>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</si>
  <si>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</si>
  <si>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</si>
  <si>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</si>
  <si>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</si>
  <si>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</si>
  <si>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</si>
  <si>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</si>
  <si>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</si>
  <si>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</si>
  <si>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</si>
  <si>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</si>
  <si>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</si>
  <si>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</si>
  <si>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</si>
  <si>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</si>
  <si>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</si>
  <si>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</si>
  <si>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</si>
  <si>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</si>
  <si>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</si>
  <si>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</si>
  <si>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</si>
  <si>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</si>
  <si>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</si>
  <si>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</si>
  <si>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</si>
  <si>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</si>
  <si>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</si>
  <si>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</si>
  <si>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</si>
  <si>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</si>
  <si>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</si>
  <si>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</si>
  <si>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</si>
  <si>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</si>
  <si>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</si>
  <si>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</si>
  <si>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</si>
  <si>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</si>
  <si>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</si>
  <si>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</si>
  <si>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</si>
  <si>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</si>
  <si>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</si>
  <si>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</si>
  <si>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</si>
  <si>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</si>
  <si>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</si>
  <si>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</si>
  <si>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</si>
  <si>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</si>
  <si>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</si>
  <si>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</si>
  <si>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</si>
  <si>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</si>
  <si>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</si>
  <si>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</si>
  <si>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</si>
  <si>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</si>
  <si>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</si>
  <si>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</si>
  <si>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</si>
  <si>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</si>
  <si>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</si>
  <si>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</si>
  <si>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</si>
  <si>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</si>
  <si>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</si>
  <si>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</si>
  <si>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</si>
  <si>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</si>
  <si>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</si>
  <si>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</si>
  <si>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</si>
  <si>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</si>
  <si>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</si>
  <si>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</si>
  <si>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</si>
  <si>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</si>
  <si>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</si>
  <si>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</si>
  <si>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</si>
  <si>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</si>
  <si>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</si>
  <si>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</si>
  <si>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</si>
  <si>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</si>
  <si>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</si>
  <si>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</si>
  <si>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</si>
  <si>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</si>
  <si>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</si>
  <si>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</si>
  <si>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</si>
  <si>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</si>
  <si>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</si>
  <si>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</si>
  <si>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</si>
  <si>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</si>
  <si>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</si>
  <si>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</si>
  <si>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</si>
  <si>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</si>
  <si>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</si>
  <si>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</si>
  <si>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</si>
  <si>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</si>
  <si>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</si>
  <si>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</si>
  <si>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</si>
  <si>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</si>
  <si>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</si>
  <si>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</si>
  <si>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</si>
  <si>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</si>
  <si>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</si>
  <si>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</si>
  <si>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</si>
  <si>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</si>
  <si>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</si>
  <si>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</si>
  <si>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</si>
  <si>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</si>
  <si>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</si>
  <si>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</si>
  <si>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</si>
  <si>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</si>
  <si>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</si>
  <si>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</si>
  <si>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</si>
  <si>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</si>
  <si>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</si>
  <si>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</si>
  <si>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</si>
  <si>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</si>
  <si>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</si>
  <si>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</si>
  <si>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</si>
  <si>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</si>
  <si>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</si>
  <si>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</si>
  <si>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</si>
  <si>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</si>
  <si>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</si>
  <si>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</si>
  <si>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</si>
  <si>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</si>
  <si>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</si>
  <si>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</si>
  <si>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</si>
  <si>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</si>
  <si>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</si>
  <si>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</si>
  <si>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</si>
  <si>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</si>
  <si>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</si>
  <si>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</si>
  <si>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</si>
  <si>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</si>
  <si>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</si>
  <si>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</si>
  <si>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</si>
  <si>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</si>
  <si>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</si>
  <si>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</si>
  <si>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</si>
  <si>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</si>
  <si>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</si>
  <si>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</si>
  <si>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</si>
  <si>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</si>
  <si>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</si>
  <si>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</si>
  <si>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</si>
  <si>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</si>
  <si>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</si>
  <si>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</si>
  <si>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</si>
  <si>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</si>
  <si>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</si>
  <si>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</si>
  <si>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</si>
  <si>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</si>
  <si>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</si>
  <si>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</si>
  <si>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</si>
  <si>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</si>
  <si>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</si>
  <si>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</si>
  <si>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</si>
  <si>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</si>
  <si>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</si>
  <si>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</si>
  <si>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</si>
  <si>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</si>
  <si>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</si>
  <si>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</si>
  <si>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</si>
  <si>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</si>
  <si>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</si>
  <si>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</si>
  <si>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</si>
  <si>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</si>
  <si>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</si>
  <si>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</si>
  <si>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</si>
  <si>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</si>
  <si>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</si>
  <si>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</si>
  <si>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</si>
  <si>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</si>
  <si>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</si>
  <si>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</si>
  <si>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</si>
  <si>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</si>
  <si>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</si>
  <si>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</si>
  <si>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</si>
  <si>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</si>
  <si>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</si>
  <si>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</si>
  <si>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</si>
  <si>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</si>
  <si>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</si>
  <si>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</si>
  <si>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</si>
  <si>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</si>
  <si>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</si>
  <si>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</si>
  <si>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</si>
  <si>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</si>
  <si>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</si>
  <si>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</si>
  <si>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</si>
  <si>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</si>
  <si>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</si>
  <si>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</si>
  <si>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</si>
  <si>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</si>
  <si>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</si>
  <si>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</si>
  <si>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</si>
  <si>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</si>
  <si>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</si>
  <si>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</si>
  <si>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</si>
  <si>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</si>
  <si>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</si>
  <si>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</si>
  <si>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</si>
  <si>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</si>
  <si>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</si>
  <si>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</si>
  <si>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</si>
  <si>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</si>
  <si>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</si>
  <si>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</si>
  <si>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</si>
  <si>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</si>
  <si>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</si>
  <si>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</si>
  <si>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</si>
  <si>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</si>
  <si>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</si>
  <si>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</si>
  <si>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</si>
  <si>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</si>
  <si>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</si>
  <si>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</si>
  <si>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</si>
  <si>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</si>
  <si>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</si>
  <si>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</si>
  <si>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</si>
  <si>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</si>
  <si>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</si>
  <si>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</si>
  <si>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</si>
  <si>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</si>
  <si>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</si>
  <si>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</si>
  <si>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</si>
  <si>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</si>
  <si>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</si>
  <si>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</si>
  <si>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</si>
  <si>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</si>
  <si>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</si>
  <si>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</si>
  <si>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</si>
  <si>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</si>
  <si>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</si>
  <si>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</si>
  <si>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</si>
  <si>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</si>
  <si>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</si>
  <si>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</si>
  <si>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</si>
  <si>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</si>
  <si>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</si>
  <si>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</si>
  <si>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</si>
  <si>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</si>
  <si>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</si>
  <si>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</si>
  <si>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</si>
  <si>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</si>
  <si>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</si>
  <si>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</si>
  <si>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</si>
  <si>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</si>
  <si>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</si>
  <si>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</si>
  <si>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</si>
  <si>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</si>
  <si>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</si>
  <si>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</si>
  <si>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</si>
  <si>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</si>
  <si>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</si>
  <si>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</si>
  <si>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</si>
  <si>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</si>
  <si>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</si>
  <si>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</si>
  <si>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</si>
  <si>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</si>
  <si>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</si>
  <si>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</si>
  <si>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</si>
  <si>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</si>
  <si>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</si>
  <si>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</si>
  <si>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</si>
  <si>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</si>
  <si>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</si>
  <si>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</si>
  <si>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</si>
  <si>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</si>
  <si>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</si>
  <si>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</si>
  <si>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</si>
  <si>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</si>
  <si>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</si>
  <si>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</si>
  <si>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</si>
  <si>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</si>
  <si>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</si>
  <si>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</si>
  <si>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</si>
  <si>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</si>
  <si>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</si>
  <si>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</si>
  <si>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</si>
  <si>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</si>
  <si>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</si>
  <si>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</si>
  <si>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</si>
  <si>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</si>
  <si>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</si>
  <si>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</si>
  <si>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</si>
  <si>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</si>
  <si>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</si>
  <si>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</si>
  <si>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</si>
  <si>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</si>
  <si>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</si>
  <si>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</si>
  <si>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</si>
  <si>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</si>
  <si>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</si>
  <si>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</si>
  <si>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</si>
  <si>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</si>
  <si>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</si>
  <si>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</si>
  <si>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</si>
  <si>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</si>
  <si>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</si>
  <si>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</si>
  <si>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</si>
  <si>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</si>
  <si>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</si>
  <si>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</si>
  <si>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</si>
  <si>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</si>
  <si>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</si>
  <si>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</si>
  <si>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</si>
  <si>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</si>
  <si>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</si>
  <si>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</si>
  <si>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</si>
  <si>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</si>
  <si>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</si>
  <si>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</si>
  <si>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</si>
  <si>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</si>
  <si>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</si>
  <si>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</si>
  <si>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</si>
  <si>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</si>
  <si>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</si>
  <si>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</si>
  <si>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</si>
  <si>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</si>
  <si>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</si>
  <si>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</si>
  <si>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</si>
  <si>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</si>
  <si>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</si>
  <si>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</si>
  <si>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</si>
  <si>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</si>
  <si>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</si>
  <si>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</si>
  <si>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</si>
  <si>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</si>
  <si>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</si>
  <si>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</si>
  <si>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</si>
  <si>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</si>
  <si>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</si>
  <si>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</si>
  <si>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</si>
  <si>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</si>
  <si>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</si>
  <si>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</si>
  <si>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</si>
  <si>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</si>
  <si>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</si>
  <si>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</si>
  <si>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</si>
  <si>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</si>
  <si>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</si>
  <si>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</si>
  <si>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</si>
  <si>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</si>
  <si>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</si>
  <si>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</si>
  <si>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</si>
  <si>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</si>
  <si>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</si>
  <si>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</si>
  <si>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</si>
  <si>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</si>
  <si>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</si>
  <si>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</si>
  <si>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</si>
  <si>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</si>
  <si>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</si>
  <si>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</si>
  <si>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</si>
  <si>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</si>
  <si>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</si>
  <si>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</si>
  <si>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</si>
  <si>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</si>
  <si>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</si>
  <si>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</si>
  <si>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</si>
  <si>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</si>
  <si>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</si>
  <si>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</si>
  <si>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</si>
  <si>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</si>
  <si>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</si>
  <si>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</si>
  <si>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</si>
  <si>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</si>
  <si>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</si>
  <si>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</si>
  <si>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</si>
  <si>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</si>
  <si>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</si>
  <si>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</si>
  <si>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</si>
  <si>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</si>
  <si>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</si>
  <si>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</si>
  <si>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</si>
  <si>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</si>
  <si>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</si>
  <si>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</si>
  <si>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</si>
  <si>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</si>
  <si>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</si>
  <si>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</si>
  <si>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</si>
  <si>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</si>
  <si>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</si>
  <si>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</si>
  <si>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</si>
  <si>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</si>
  <si>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</si>
  <si>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</si>
  <si>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</si>
  <si>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</si>
  <si>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</si>
  <si>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</si>
  <si>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</si>
  <si>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</si>
  <si>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</si>
  <si>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</si>
  <si>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</si>
  <si>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</si>
  <si>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</si>
  <si>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</si>
  <si>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</si>
  <si>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</si>
  <si>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</si>
  <si>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</si>
  <si>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</si>
  <si>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</si>
  <si>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</si>
  <si>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</si>
  <si>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</si>
  <si>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</si>
  <si>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</si>
  <si>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</si>
  <si>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</si>
  <si>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</si>
  <si>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</si>
  <si>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</si>
  <si>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</si>
  <si>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</si>
  <si>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</si>
  <si>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</si>
  <si>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</si>
  <si>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</si>
  <si>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</si>
  <si>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</si>
  <si>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</si>
  <si>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</si>
  <si>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</si>
  <si>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</si>
  <si>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</si>
  <si>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</si>
  <si>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</si>
  <si>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</si>
  <si>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</si>
  <si>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</si>
  <si>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</si>
  <si>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</si>
  <si>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</si>
  <si>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</si>
  <si>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</si>
  <si>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</si>
  <si>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</si>
  <si>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</si>
  <si>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</si>
  <si>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</si>
  <si>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</si>
  <si>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</si>
  <si>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</si>
  <si>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</si>
  <si>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</si>
  <si>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</si>
  <si>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</si>
  <si>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</si>
  <si>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</si>
  <si>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</si>
  <si>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</si>
  <si>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</si>
  <si>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</si>
  <si>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</si>
  <si>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</si>
  <si>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</si>
  <si>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</si>
  <si>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</si>
  <si>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</si>
  <si>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</si>
  <si>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</si>
  <si>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</si>
  <si>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</si>
  <si>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</si>
  <si>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</si>
  <si>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</si>
  <si>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</si>
  <si>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</si>
  <si>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</si>
  <si>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</si>
  <si>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</si>
  <si>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</si>
  <si>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</si>
  <si>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</si>
  <si>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</si>
  <si>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</si>
  <si>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</si>
  <si>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</si>
  <si>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</si>
  <si>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</si>
  <si>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</si>
  <si>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</si>
  <si>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</si>
  <si>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</si>
  <si>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</si>
  <si>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</si>
  <si>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</si>
  <si>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</si>
  <si>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</si>
  <si>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</si>
  <si>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</si>
  <si>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</si>
  <si>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</si>
  <si>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</si>
  <si>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</si>
  <si>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</si>
  <si>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</si>
  <si>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</si>
  <si>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</si>
  <si>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</si>
  <si>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</si>
  <si>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</si>
  <si>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</si>
  <si>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</si>
  <si>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</si>
  <si>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</si>
  <si>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</si>
  <si>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</si>
  <si>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</si>
  <si>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</si>
  <si>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</si>
  <si>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</si>
  <si>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</si>
  <si>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</si>
  <si>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</si>
  <si>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</si>
  <si>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</si>
  <si>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</si>
  <si>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</si>
  <si>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</si>
  <si>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</si>
  <si>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</si>
  <si>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</si>
  <si>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</si>
  <si>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</si>
  <si>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</si>
  <si>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</si>
  <si>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</si>
  <si>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</si>
  <si>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</si>
  <si>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</si>
  <si>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</si>
  <si>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</si>
  <si>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</si>
  <si>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</si>
  <si>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</si>
  <si>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</si>
  <si>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</si>
  <si>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</si>
  <si>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</si>
  <si>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</si>
  <si>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</si>
  <si>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</si>
  <si>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</si>
  <si>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</si>
  <si>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</si>
  <si>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</si>
  <si>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</si>
  <si>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</si>
  <si>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</si>
  <si>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</si>
  <si>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</si>
  <si>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</si>
  <si>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</si>
  <si>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</si>
  <si>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</si>
  <si>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</si>
  <si>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</si>
  <si>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</si>
  <si>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</si>
  <si>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</si>
  <si>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</si>
  <si>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</si>
  <si>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</si>
  <si>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</si>
  <si>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</si>
  <si>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</si>
  <si>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</si>
  <si>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</si>
  <si>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</si>
  <si>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</si>
  <si>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</si>
  <si>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</si>
  <si>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</si>
  <si>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</si>
  <si>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</si>
  <si>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</si>
  <si>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</si>
  <si>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</si>
  <si>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</si>
  <si>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</si>
  <si>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</si>
  <si>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</si>
  <si>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</si>
  <si>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</si>
  <si>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</si>
  <si>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</si>
  <si>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</si>
  <si>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</si>
  <si>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</si>
  <si>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</si>
  <si>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</si>
  <si>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</si>
  <si>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</si>
  <si>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</si>
  <si>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</si>
  <si>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</si>
  <si>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</si>
  <si>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</si>
  <si>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</si>
  <si>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</si>
  <si>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</si>
  <si>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</si>
  <si>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</si>
  <si>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</si>
  <si>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</si>
  <si>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</si>
  <si>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</si>
  <si>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</si>
  <si>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</si>
  <si>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</si>
  <si>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</si>
  <si>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</si>
  <si>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</si>
  <si>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</si>
  <si>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</si>
  <si>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</si>
  <si>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</si>
  <si>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</si>
  <si>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</si>
  <si>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</si>
  <si>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</si>
  <si>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</si>
  <si>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</si>
  <si>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</si>
  <si>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</si>
  <si>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</si>
  <si>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</si>
  <si>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</si>
  <si>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</si>
  <si>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</si>
  <si>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</si>
  <si>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</si>
  <si>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</si>
  <si>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</si>
  <si>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</si>
  <si>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</si>
  <si>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</si>
  <si>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</si>
  <si>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</si>
  <si>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</si>
  <si>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</si>
  <si>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</si>
  <si>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</si>
  <si>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</si>
  <si>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</si>
  <si>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</si>
  <si>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</si>
  <si>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</si>
  <si>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</si>
  <si>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</si>
  <si>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</si>
  <si>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</si>
  <si>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</si>
  <si>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</si>
  <si>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</si>
  <si>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</si>
  <si>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</si>
  <si>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</si>
  <si>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</si>
  <si>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</si>
  <si>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</si>
  <si>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</si>
  <si>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</si>
  <si>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</si>
  <si>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</si>
  <si>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</si>
  <si>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</si>
  <si>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</si>
  <si>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</si>
  <si>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</si>
  <si>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</si>
  <si>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</si>
  <si>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</si>
  <si>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</si>
  <si>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</si>
  <si>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</si>
  <si>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</si>
  <si>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</si>
  <si>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</si>
  <si>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</si>
  <si>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</si>
  <si>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</si>
  <si>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</si>
  <si>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</si>
  <si>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</si>
  <si>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</si>
  <si>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</si>
  <si>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</si>
  <si>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</si>
  <si>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</si>
  <si>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</si>
  <si>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</si>
  <si>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</si>
  <si>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</si>
  <si>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</si>
  <si>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</si>
  <si>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</si>
  <si>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</si>
  <si>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</si>
  <si>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</si>
  <si>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</si>
  <si>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</si>
  <si>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</si>
  <si>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</si>
  <si>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</si>
  <si>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</si>
  <si>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</si>
  <si>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</si>
  <si>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</si>
  <si>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</si>
  <si>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</si>
  <si>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</si>
  <si>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</si>
  <si>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</si>
  <si>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</si>
  <si>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</si>
  <si>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</si>
  <si>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</si>
  <si>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</si>
  <si>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</si>
  <si>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</si>
  <si>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</si>
  <si>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</si>
  <si>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</si>
  <si>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</si>
  <si>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</si>
  <si>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</si>
  <si>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</si>
  <si>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</si>
  <si>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</si>
  <si>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</si>
  <si>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</si>
  <si>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</si>
  <si>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</si>
  <si>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</si>
  <si>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</si>
  <si>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</si>
  <si>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</si>
  <si>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</si>
  <si>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</si>
  <si>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</si>
  <si>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</si>
  <si>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</si>
  <si>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</si>
  <si>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</si>
  <si>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</si>
  <si>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</si>
  <si>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</si>
  <si>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</si>
  <si>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</si>
  <si>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</si>
  <si>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</si>
  <si>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</si>
  <si>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</si>
  <si>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</si>
  <si>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</si>
  <si>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</si>
  <si>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</si>
  <si>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</si>
  <si>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</si>
  <si>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</si>
  <si>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</si>
  <si>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</si>
  <si>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</si>
  <si>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</si>
  <si>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</si>
  <si>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</si>
  <si>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</si>
  <si>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</si>
  <si>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</si>
  <si>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</si>
  <si>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</si>
  <si>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</si>
  <si>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</si>
  <si>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</si>
  <si>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</si>
  <si>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</si>
  <si>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</si>
  <si>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</si>
  <si>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</si>
  <si>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</si>
  <si>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</si>
  <si>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</si>
  <si>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</si>
  <si>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</si>
  <si>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</si>
  <si>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</si>
  <si>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</si>
  <si>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</si>
  <si>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</si>
  <si>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</si>
  <si>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</si>
  <si>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</si>
  <si>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</si>
  <si>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</si>
  <si>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</si>
  <si>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</si>
  <si>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</si>
  <si>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</si>
  <si>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</si>
  <si>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</si>
  <si>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</si>
  <si>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</si>
  <si>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</si>
  <si>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</si>
  <si>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</si>
  <si>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</si>
  <si>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</si>
  <si>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</si>
  <si>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</si>
  <si>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</si>
  <si>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</si>
  <si>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</si>
  <si>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</si>
  <si>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</si>
  <si>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</si>
  <si>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</si>
  <si>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</si>
  <si>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</si>
  <si>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</si>
  <si>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</si>
  <si>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</si>
  <si>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</si>
  <si>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</si>
  <si>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</si>
  <si>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</si>
  <si>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</si>
  <si>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</si>
  <si>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</si>
  <si>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</si>
  <si>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</si>
  <si>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</si>
  <si>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</si>
  <si>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</si>
  <si>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</si>
  <si>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</si>
  <si>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</si>
  <si>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</si>
  <si>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</si>
  <si>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</si>
  <si>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</si>
  <si>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</si>
  <si>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</si>
  <si>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</si>
  <si>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</si>
  <si>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</si>
  <si>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</si>
  <si>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</si>
  <si>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</si>
  <si>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</si>
  <si>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</si>
  <si>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</si>
  <si>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</si>
  <si>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</si>
  <si>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</si>
  <si>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</si>
  <si>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</si>
  <si>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</si>
  <si>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</si>
  <si>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</si>
  <si>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</si>
  <si>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</si>
  <si>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</si>
  <si>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</si>
  <si>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</si>
  <si>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</si>
  <si>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</si>
  <si>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</si>
  <si>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</si>
  <si>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</si>
  <si>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</si>
  <si>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</si>
  <si>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</si>
  <si>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</si>
  <si>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</si>
  <si>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</si>
  <si>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</si>
  <si>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</si>
  <si>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</si>
  <si>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</si>
  <si>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</si>
  <si>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</si>
  <si>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</si>
  <si>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</si>
  <si>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</si>
  <si>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</si>
  <si>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</si>
  <si>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</si>
  <si>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</si>
  <si>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</si>
  <si>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</si>
  <si>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</si>
  <si>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</si>
  <si>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</si>
  <si>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</si>
  <si>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</si>
  <si>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</si>
  <si>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</si>
  <si>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</si>
  <si>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</si>
  <si>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</si>
  <si>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</si>
  <si>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</si>
  <si>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</si>
  <si>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</si>
  <si>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</si>
  <si>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</si>
  <si>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</si>
  <si>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</si>
  <si>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</si>
  <si>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</si>
  <si>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</si>
  <si>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</si>
  <si>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</si>
  <si>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</si>
  <si>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</si>
  <si>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</si>
  <si>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</si>
  <si>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</si>
  <si>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</si>
  <si>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</si>
  <si>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</si>
  <si>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</si>
  <si>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</si>
  <si>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</si>
  <si>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</si>
  <si>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</si>
  <si>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</si>
  <si>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</si>
  <si>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</si>
  <si>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</si>
  <si>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</si>
  <si>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</si>
  <si>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</si>
  <si>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</si>
  <si>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</si>
  <si>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</si>
  <si>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</si>
  <si>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</si>
  <si>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</si>
  <si>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</si>
  <si>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</si>
  <si>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</si>
  <si>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</si>
  <si>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</si>
  <si>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</si>
  <si>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</si>
  <si>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</si>
  <si>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</si>
  <si>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</si>
  <si>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</si>
  <si>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</si>
  <si>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</si>
  <si>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</si>
  <si>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</si>
  <si>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</si>
  <si>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</si>
  <si>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</si>
  <si>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</si>
  <si>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</si>
  <si>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</si>
  <si>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</si>
  <si>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</si>
  <si>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</si>
  <si>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</si>
  <si>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</si>
  <si>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</si>
  <si>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</si>
  <si>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</si>
  <si>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</si>
  <si>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</si>
  <si>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</si>
  <si>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</si>
  <si>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</si>
  <si>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</si>
  <si>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</si>
  <si>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</si>
  <si>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</si>
  <si>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</si>
  <si>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</si>
  <si>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</si>
  <si>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</si>
  <si>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</si>
  <si>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</si>
  <si>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</si>
  <si>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</si>
  <si>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</si>
  <si>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</si>
  <si>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</si>
  <si>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</si>
  <si>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</si>
  <si>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</si>
  <si>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</si>
  <si>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</si>
  <si>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</si>
  <si>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</si>
  <si>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</si>
  <si>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</si>
  <si>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</si>
  <si>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</si>
  <si>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</si>
  <si>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</si>
  <si>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</si>
  <si>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</si>
  <si>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</si>
  <si>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</si>
  <si>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</si>
  <si>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</si>
  <si>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</si>
  <si>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</si>
  <si>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</si>
  <si>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</si>
  <si>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</si>
  <si>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</si>
  <si>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</si>
  <si>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</si>
  <si>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</si>
  <si>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</si>
  <si>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</si>
  <si>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</si>
  <si>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</si>
  <si>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</si>
  <si>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</si>
  <si>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</si>
  <si>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</si>
  <si>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</si>
  <si>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</si>
  <si>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</si>
  <si>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</si>
  <si>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</si>
  <si>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</si>
  <si>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</si>
  <si>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</si>
  <si>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</si>
  <si>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</si>
  <si>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</si>
  <si>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</si>
  <si>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</si>
  <si>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</si>
  <si>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</si>
  <si>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</si>
  <si>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</si>
  <si>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</si>
  <si>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</si>
  <si>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</si>
  <si>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</si>
  <si>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</si>
  <si>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</si>
  <si>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</si>
  <si>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</si>
  <si>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</si>
  <si>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</si>
  <si>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</si>
  <si>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</si>
  <si>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</si>
  <si>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</si>
  <si>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</si>
  <si>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</si>
  <si>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</si>
  <si>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</si>
  <si>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</si>
  <si>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</si>
  <si>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</si>
  <si>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</si>
  <si>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</si>
  <si>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</si>
  <si>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</si>
  <si>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</si>
  <si>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</si>
  <si>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</si>
  <si>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</si>
  <si>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</si>
  <si>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</si>
  <si>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</si>
  <si>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</si>
  <si>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</si>
  <si>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</si>
  <si>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</si>
  <si>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</si>
  <si>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</si>
  <si>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</si>
  <si>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</si>
  <si>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</si>
  <si>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</si>
  <si>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</si>
  <si>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</si>
  <si>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</si>
  <si>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</si>
  <si>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</si>
  <si>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</si>
  <si>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</si>
  <si>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</si>
  <si>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</si>
  <si>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</si>
  <si>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</si>
  <si>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</si>
  <si>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</si>
  <si>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</si>
  <si>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</si>
  <si>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</si>
  <si>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</si>
  <si>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</si>
  <si>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</si>
  <si>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</si>
  <si>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</si>
  <si>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</si>
  <si>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</si>
  <si>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</si>
  <si>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</si>
  <si>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</si>
  <si>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</si>
  <si>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</si>
  <si>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</si>
  <si>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</si>
  <si>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</si>
  <si>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</si>
  <si>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</si>
  <si>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</si>
  <si>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</si>
  <si>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</si>
  <si>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</si>
  <si>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</si>
  <si>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</si>
  <si>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</si>
  <si>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</si>
  <si>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</si>
  <si>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</si>
  <si>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</si>
  <si>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</si>
  <si>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</si>
  <si>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</si>
  <si>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</si>
  <si>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</si>
  <si>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</si>
  <si>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</si>
  <si>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</si>
  <si>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</si>
  <si>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</si>
  <si>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</si>
  <si>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</si>
  <si>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</si>
  <si>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</si>
  <si>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</si>
  <si>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</si>
  <si>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</si>
  <si>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</si>
  <si>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</si>
  <si>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</si>
  <si>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</si>
  <si>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</si>
  <si>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</si>
  <si>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</si>
  <si>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</si>
  <si>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</si>
  <si>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</si>
  <si>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</si>
  <si>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</si>
  <si>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</si>
  <si>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</si>
  <si>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</si>
  <si>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</si>
  <si>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</si>
  <si>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</si>
  <si>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</si>
  <si>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</si>
  <si>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</si>
  <si>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</si>
  <si>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</si>
  <si>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</si>
  <si>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</si>
  <si>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</si>
  <si>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</si>
  <si>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</si>
  <si>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</si>
  <si>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</si>
  <si>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</si>
  <si>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</si>
  <si>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</si>
  <si>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</si>
  <si>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</si>
  <si>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</si>
  <si>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</si>
  <si>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</si>
  <si>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</si>
  <si>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</si>
  <si>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</si>
  <si>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</si>
  <si>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</si>
  <si>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</si>
  <si>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</si>
  <si>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</si>
  <si>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</si>
  <si>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</si>
  <si>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</si>
  <si>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</si>
  <si>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</si>
  <si>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</si>
  <si>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</si>
  <si>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</si>
  <si>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</si>
  <si>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</si>
  <si>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</si>
  <si>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</si>
  <si>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</si>
  <si>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</si>
  <si>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</si>
  <si>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</si>
  <si>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</si>
  <si>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</si>
  <si>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</si>
  <si>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</si>
  <si>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</si>
  <si>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</si>
  <si>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</si>
  <si>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</si>
  <si>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</si>
  <si>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</si>
  <si>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</si>
  <si>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</si>
  <si>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</si>
  <si>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</si>
  <si>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</si>
  <si>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</si>
  <si>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</si>
  <si>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</si>
  <si>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</si>
  <si>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</si>
  <si>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</si>
  <si>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</si>
  <si>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</si>
  <si>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</si>
  <si>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</si>
  <si>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</si>
  <si>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</si>
  <si>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</si>
  <si>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</si>
  <si>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</si>
  <si>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</si>
  <si>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</si>
  <si>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</si>
  <si>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</si>
  <si>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</si>
  <si>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</si>
  <si>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</si>
  <si>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</si>
  <si>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</si>
  <si>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</si>
  <si>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</si>
  <si>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</si>
  <si>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</si>
  <si>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</si>
  <si>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</si>
  <si>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</si>
  <si>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</si>
  <si>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</si>
  <si>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</si>
  <si>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</si>
  <si>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</si>
  <si>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</si>
  <si>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</si>
  <si>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</si>
  <si>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</si>
  <si>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</si>
  <si>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</si>
  <si>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</si>
  <si>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</si>
  <si>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</si>
  <si>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</si>
  <si>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</si>
  <si>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</si>
  <si>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</si>
  <si>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</si>
  <si>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</si>
  <si>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</si>
  <si>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</si>
  <si>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</si>
  <si>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</si>
  <si>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</si>
  <si>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</si>
  <si>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</si>
  <si>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</si>
  <si>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</si>
  <si>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</si>
  <si>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</si>
  <si>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</si>
  <si>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</si>
  <si>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</si>
  <si>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</si>
  <si>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</si>
  <si>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</si>
  <si>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</si>
  <si>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</si>
  <si>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</si>
  <si>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</si>
  <si>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</si>
  <si>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</si>
  <si>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</si>
  <si>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</si>
  <si>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</si>
  <si>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</si>
  <si>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</si>
  <si>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</si>
  <si>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</si>
  <si>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</si>
  <si>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</si>
  <si>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</si>
  <si>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</si>
  <si>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</si>
  <si>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</si>
  <si>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</si>
  <si>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</si>
  <si>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</si>
  <si>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</si>
  <si>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</si>
  <si>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</si>
  <si>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</si>
  <si>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</si>
  <si>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</si>
  <si>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</si>
  <si>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</si>
  <si>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</si>
  <si>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</si>
  <si>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</si>
  <si>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</si>
  <si>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</si>
  <si>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</si>
  <si>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</si>
  <si>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</si>
  <si>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</si>
  <si>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</si>
  <si>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</si>
  <si>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</si>
  <si>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</si>
  <si>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</si>
  <si>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</si>
  <si>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</si>
  <si>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</si>
  <si>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</si>
  <si>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</si>
  <si>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</si>
  <si>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</si>
  <si>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</si>
  <si>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</si>
  <si>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</si>
  <si>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</si>
  <si>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</si>
  <si>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</si>
  <si>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</si>
  <si>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</si>
  <si>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</si>
  <si>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</si>
  <si>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</si>
  <si>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</si>
  <si>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</si>
  <si>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</si>
  <si>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</si>
  <si>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</si>
  <si>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</si>
  <si>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</si>
  <si>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</si>
  <si>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</si>
  <si>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</si>
  <si>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</si>
  <si>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</si>
  <si>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</si>
  <si>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</si>
  <si>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</si>
  <si>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</si>
  <si>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</si>
  <si>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</si>
  <si>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</si>
  <si>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</si>
  <si>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</si>
  <si>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</si>
  <si>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</si>
  <si>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</si>
  <si>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</si>
  <si>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</si>
  <si>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</si>
  <si>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</si>
  <si>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</si>
  <si>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</si>
  <si>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</si>
  <si>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</si>
  <si>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</si>
  <si>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</si>
  <si>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</si>
  <si>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</si>
  <si>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</si>
  <si>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</si>
  <si>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</si>
  <si>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</si>
  <si>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</si>
  <si>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</si>
  <si>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</si>
  <si>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</si>
  <si>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</si>
  <si>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</si>
  <si>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</si>
  <si>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</si>
  <si>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</si>
  <si>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</si>
  <si>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</si>
  <si>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</si>
  <si>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</si>
  <si>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</si>
  <si>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</si>
  <si>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</si>
  <si>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</si>
  <si>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</si>
  <si>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</si>
  <si>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</si>
  <si>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</si>
  <si>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</si>
  <si>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</si>
  <si>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</si>
  <si>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</si>
  <si>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</si>
  <si>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</si>
  <si>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</si>
  <si>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</si>
  <si>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</si>
  <si>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</si>
  <si>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</si>
  <si>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</si>
  <si>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</si>
  <si>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</si>
  <si>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</si>
  <si>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</si>
  <si>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</si>
  <si>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</si>
  <si>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</si>
  <si>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</si>
  <si>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</si>
  <si>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</si>
  <si>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</si>
  <si>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</si>
  <si>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</si>
  <si>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</si>
  <si>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</si>
  <si>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</si>
  <si>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</si>
  <si>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</si>
  <si>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</si>
  <si>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</si>
  <si>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</si>
  <si>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</si>
  <si>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</si>
  <si>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</si>
  <si>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</si>
  <si>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</si>
  <si>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</si>
  <si>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</si>
  <si>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</si>
  <si>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</si>
  <si>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</si>
  <si>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</si>
  <si>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</si>
  <si>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</si>
  <si>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</si>
  <si>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</si>
  <si>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</si>
  <si>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</si>
  <si>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</si>
  <si>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</si>
  <si>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</si>
  <si>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</si>
  <si>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</si>
  <si>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</si>
  <si>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</si>
  <si>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</si>
  <si>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</si>
  <si>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</si>
  <si>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</si>
  <si>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</si>
  <si>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</si>
  <si>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</si>
  <si>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</si>
  <si>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</si>
  <si>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</si>
  <si>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</si>
  <si>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</si>
  <si>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</si>
  <si>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</si>
  <si>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</si>
  <si>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</si>
  <si>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</si>
  <si>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</si>
  <si>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</si>
  <si>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</si>
  <si>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</si>
  <si>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</si>
  <si>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</si>
  <si>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</si>
  <si>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</si>
  <si>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</si>
  <si>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</si>
  <si>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</si>
  <si>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</si>
  <si>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</si>
  <si>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</si>
  <si>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</si>
  <si>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</si>
  <si>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</si>
  <si>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</si>
  <si>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</si>
  <si>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</si>
  <si>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</si>
  <si>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</si>
  <si>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</si>
  <si>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</si>
  <si>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</si>
  <si>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</si>
  <si>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</si>
  <si>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</si>
  <si>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</si>
  <si>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</si>
  <si>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</si>
  <si>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</si>
  <si>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</si>
  <si>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</si>
  <si>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</si>
  <si>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</si>
  <si>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</si>
  <si>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</si>
  <si>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</si>
  <si>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</si>
  <si>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</si>
  <si>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</si>
  <si>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</si>
  <si>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</si>
  <si>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</si>
  <si>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</si>
  <si>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</si>
  <si>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</si>
  <si>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</si>
  <si>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</si>
  <si>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</si>
  <si>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</si>
  <si>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</si>
  <si>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</si>
  <si>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</si>
  <si>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</si>
  <si>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</si>
  <si>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</si>
  <si>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</si>
  <si>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</si>
  <si>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</si>
  <si>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</si>
  <si>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</si>
  <si>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</si>
  <si>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</si>
  <si>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</si>
  <si>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</si>
  <si>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</si>
  <si>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</si>
  <si>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</si>
  <si>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</si>
  <si>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</si>
  <si>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</si>
  <si>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</si>
  <si>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</si>
  <si>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</si>
  <si>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</si>
  <si>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</si>
  <si>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</si>
  <si>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</si>
  <si>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</si>
  <si>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</si>
  <si>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</si>
  <si>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</si>
  <si>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</si>
  <si>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</si>
  <si>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</si>
  <si>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</si>
  <si>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</si>
  <si>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</si>
  <si>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</si>
  <si>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</si>
  <si>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</si>
  <si>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</si>
  <si>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</si>
  <si>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</si>
  <si>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</si>
  <si>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</si>
  <si>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</si>
  <si>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</si>
  <si>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</si>
  <si>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</si>
  <si>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</si>
  <si>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</si>
  <si>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</si>
  <si>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</si>
  <si>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</si>
  <si>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</si>
  <si>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</si>
  <si>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</si>
  <si>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</si>
  <si>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</si>
  <si>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</si>
  <si>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</si>
  <si>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</si>
  <si>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</si>
  <si>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</si>
  <si>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</si>
  <si>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</si>
  <si>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</si>
  <si>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</si>
  <si>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</si>
  <si>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</si>
  <si>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</si>
  <si>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</si>
  <si>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</si>
  <si>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</si>
  <si>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</si>
  <si>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</si>
  <si>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</si>
  <si>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</si>
  <si>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</si>
  <si>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</si>
  <si>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</si>
  <si>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</si>
  <si>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</si>
  <si>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</si>
  <si>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</si>
  <si>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</si>
  <si>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</si>
  <si>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</si>
  <si>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</si>
  <si>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</si>
  <si>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</si>
  <si>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</si>
  <si>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</si>
  <si>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</si>
  <si>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</si>
  <si>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</si>
  <si>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</si>
  <si>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</si>
  <si>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</si>
  <si>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</si>
  <si>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</si>
  <si>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</si>
  <si>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</si>
  <si>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</si>
  <si>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</si>
  <si>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</si>
  <si>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</si>
  <si>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</si>
  <si>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</si>
  <si>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</si>
  <si>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</si>
  <si>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</si>
  <si>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</si>
  <si>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</si>
  <si>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</si>
  <si>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</si>
  <si>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</si>
  <si>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</si>
  <si>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</si>
  <si>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</si>
  <si>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</si>
  <si>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</si>
  <si>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</si>
  <si>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</si>
  <si>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</si>
  <si>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</si>
  <si>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</si>
  <si>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</si>
  <si>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</si>
  <si>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</si>
  <si>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</si>
  <si>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</si>
  <si>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</si>
  <si>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</si>
  <si>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</si>
  <si>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</si>
  <si>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</si>
  <si>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</si>
  <si>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</si>
  <si>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</si>
  <si>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</si>
  <si>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</si>
  <si>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</si>
  <si>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</si>
  <si>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</si>
  <si>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</si>
  <si>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</si>
  <si>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</si>
  <si>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</si>
  <si>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</si>
  <si>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</si>
  <si>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</si>
  <si>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</si>
  <si>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</si>
  <si>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</si>
  <si>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</si>
  <si>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</si>
  <si>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</si>
  <si>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</si>
  <si>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</si>
  <si>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</si>
  <si>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</si>
  <si>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</si>
  <si>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</si>
  <si>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</si>
  <si>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</si>
  <si>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</si>
  <si>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</si>
  <si>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</si>
  <si>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</si>
  <si>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</si>
  <si>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</si>
  <si>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</si>
  <si>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</si>
  <si>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</si>
  <si>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</si>
  <si>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</si>
  <si>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</si>
  <si>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</si>
  <si>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</si>
  <si>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</si>
  <si>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</si>
  <si>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</si>
  <si>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</si>
  <si>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</si>
  <si>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</si>
  <si>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</si>
  <si>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</si>
  <si>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</si>
  <si>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</si>
  <si>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</si>
  <si>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</si>
  <si>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</si>
  <si>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</si>
  <si>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</si>
  <si>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</si>
  <si>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</si>
  <si>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</si>
  <si>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</si>
  <si>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</si>
  <si>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</si>
  <si>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</si>
  <si>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</si>
  <si>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</si>
  <si>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</si>
  <si>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</si>
  <si>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</si>
  <si>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</si>
  <si>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</si>
  <si>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</si>
  <si>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</si>
  <si>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</si>
  <si>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</si>
  <si>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</si>
  <si>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</si>
  <si>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</si>
  <si>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</si>
  <si>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</si>
  <si>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</si>
  <si>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</si>
  <si>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</si>
  <si>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</si>
  <si>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</si>
  <si>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</si>
  <si>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</si>
  <si>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</si>
  <si>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</si>
  <si>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</si>
  <si>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</si>
  <si>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</si>
  <si>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</si>
  <si>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</si>
  <si>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</si>
  <si>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</si>
  <si>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</si>
  <si>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</si>
  <si>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</si>
  <si>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</si>
  <si>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</si>
  <si>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</si>
  <si>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</si>
  <si>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</si>
  <si>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</si>
  <si>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</si>
  <si>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</si>
  <si>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</si>
  <si>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</si>
  <si>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</si>
  <si>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</si>
  <si>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</si>
  <si>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</si>
  <si>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</si>
  <si>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</si>
  <si>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</si>
  <si>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</si>
  <si>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</si>
  <si>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</si>
  <si>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</si>
  <si>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</si>
  <si>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</si>
  <si>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</si>
  <si>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</si>
  <si>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</si>
  <si>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</si>
  <si>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</si>
  <si>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</si>
  <si>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</si>
  <si>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</si>
  <si>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</si>
  <si>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</si>
  <si>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</si>
  <si>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</si>
  <si>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</si>
  <si>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</si>
  <si>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</si>
  <si>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</si>
  <si>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</si>
  <si>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</si>
  <si>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</si>
  <si>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</si>
  <si>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</si>
  <si>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</si>
  <si>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</si>
  <si>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</si>
  <si>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</si>
  <si>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</si>
  <si>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</si>
  <si>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</si>
  <si>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</si>
  <si>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</si>
  <si>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</si>
  <si>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</si>
  <si>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</si>
  <si>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</si>
  <si>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</si>
  <si>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</si>
  <si>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</si>
  <si>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</si>
  <si>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</si>
  <si>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</si>
  <si>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</si>
  <si>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</si>
  <si>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</si>
  <si>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</si>
  <si>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</si>
  <si>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</si>
  <si>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</si>
  <si>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</si>
  <si>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</si>
  <si>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</si>
  <si>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</si>
  <si>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</si>
  <si>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</si>
  <si>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</si>
  <si>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</si>
  <si>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</si>
  <si>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</si>
  <si>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</si>
  <si>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</si>
  <si>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</si>
  <si>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</si>
  <si>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</si>
  <si>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</si>
  <si>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</si>
  <si>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</si>
  <si>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</si>
  <si>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</si>
  <si>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</si>
  <si>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</si>
  <si>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</si>
  <si>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</si>
  <si>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</si>
  <si>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</si>
  <si>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</si>
  <si>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</si>
  <si>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</si>
  <si>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</si>
  <si>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</si>
  <si>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</si>
  <si>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</si>
  <si>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</si>
  <si>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</si>
  <si>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</si>
  <si>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</si>
  <si>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</si>
  <si>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</si>
  <si>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</si>
  <si>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</si>
  <si>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</si>
  <si>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</si>
  <si>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</si>
  <si>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</si>
  <si>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</si>
  <si>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</si>
  <si>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</si>
  <si>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</si>
  <si>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</si>
  <si>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</si>
  <si>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</si>
  <si>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</si>
  <si>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</si>
  <si>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</si>
  <si>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</si>
  <si>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</si>
  <si>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</si>
  <si>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</si>
  <si>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</si>
  <si>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</si>
  <si>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</si>
  <si>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</si>
  <si>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</si>
  <si>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</si>
  <si>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</si>
  <si>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</si>
  <si>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</si>
  <si>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</si>
  <si>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</si>
  <si>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</si>
  <si>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</si>
  <si>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</si>
  <si>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</si>
  <si>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</si>
  <si>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</si>
  <si>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</si>
  <si>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</si>
  <si>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</si>
  <si>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</si>
  <si>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</si>
  <si>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</si>
  <si>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</si>
  <si>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</si>
  <si>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</si>
  <si>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</si>
  <si>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</si>
  <si>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</si>
  <si>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</si>
  <si>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</si>
  <si>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</si>
  <si>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</si>
  <si>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</si>
  <si>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</si>
  <si>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</si>
  <si>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</si>
  <si>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</si>
  <si>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</si>
  <si>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</si>
  <si>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</si>
  <si>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</si>
  <si>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</si>
  <si>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</si>
  <si>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</si>
  <si>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</si>
  <si>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</si>
  <si>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</si>
  <si>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</si>
  <si>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</si>
  <si>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</si>
  <si>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</si>
  <si>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</si>
  <si>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</si>
  <si>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</si>
  <si>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</si>
  <si>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</si>
  <si>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</si>
  <si>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</si>
  <si>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</si>
  <si>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</si>
  <si>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</si>
  <si>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</si>
  <si>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</si>
  <si>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</si>
  <si>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</si>
  <si>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</si>
  <si>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</si>
  <si>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</si>
  <si>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</si>
  <si>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</si>
  <si>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</si>
  <si>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</si>
  <si>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</si>
  <si>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</si>
  <si>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</si>
  <si>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</si>
  <si>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</si>
  <si>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</si>
  <si>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</si>
  <si>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</si>
  <si>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</si>
  <si>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</si>
  <si>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</si>
  <si>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</si>
  <si>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</si>
  <si>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</si>
  <si>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</si>
  <si>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</si>
  <si>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</si>
  <si>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</si>
  <si>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</si>
  <si>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</si>
  <si>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</si>
  <si>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</si>
  <si>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</si>
  <si>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</si>
  <si>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</si>
  <si>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</si>
  <si>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</si>
  <si>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</si>
  <si>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</si>
  <si>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</si>
  <si>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</si>
  <si>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</si>
  <si>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</si>
  <si>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</si>
  <si>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</si>
  <si>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</si>
  <si>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</si>
  <si>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</si>
  <si>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</si>
  <si>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</si>
  <si>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</si>
  <si>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</si>
  <si>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</si>
  <si>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</si>
  <si>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</si>
  <si>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</si>
  <si>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</si>
  <si>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</si>
  <si>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</si>
  <si>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</si>
  <si>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</si>
  <si>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</si>
  <si>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</si>
  <si>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</si>
  <si>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</si>
  <si>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</si>
  <si>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</si>
  <si>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</si>
  <si>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</si>
  <si>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</si>
  <si>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</si>
  <si>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</si>
  <si>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</si>
  <si>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</si>
  <si>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</si>
  <si>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</si>
  <si>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</si>
  <si>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</si>
  <si>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</si>
  <si>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</si>
  <si>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</si>
  <si>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</si>
  <si>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</si>
  <si>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</si>
  <si>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</si>
  <si>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</si>
  <si>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</si>
  <si>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</si>
  <si>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</si>
  <si>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</si>
  <si>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</si>
  <si>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</si>
  <si>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</si>
  <si>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</si>
  <si>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</si>
  <si>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</si>
  <si>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</si>
  <si>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</si>
  <si>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</si>
  <si>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</si>
  <si>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</si>
  <si>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</si>
  <si>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</si>
  <si>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</si>
  <si>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</si>
  <si>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</si>
  <si>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</si>
  <si>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</si>
  <si>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</si>
  <si>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</si>
  <si>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</si>
  <si>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</si>
  <si>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</si>
  <si>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</si>
  <si>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</si>
  <si>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</si>
  <si>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</si>
  <si>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</si>
  <si>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</si>
  <si>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</si>
  <si>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</si>
  <si>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</si>
  <si>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</si>
  <si>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</si>
  <si>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</si>
  <si>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</si>
  <si>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</si>
  <si>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</si>
  <si>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</si>
  <si>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</si>
  <si>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</si>
  <si>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</si>
  <si>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</si>
  <si>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</si>
  <si>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</si>
  <si>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</si>
  <si>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</si>
  <si>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</si>
  <si>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</si>
  <si>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</si>
  <si>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</si>
  <si>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</si>
  <si>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</si>
  <si>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</si>
  <si>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</si>
  <si>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</si>
  <si>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</si>
  <si>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</si>
  <si>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</si>
  <si>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</si>
  <si>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</si>
  <si>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</si>
  <si>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</si>
  <si>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</si>
  <si>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</si>
  <si>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</si>
  <si>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</si>
  <si>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</si>
  <si>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</si>
  <si>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</si>
  <si>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</si>
  <si>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</si>
  <si>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</si>
  <si>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</si>
  <si>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</si>
  <si>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</si>
  <si>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</si>
  <si>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</si>
  <si>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</si>
  <si>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</si>
  <si>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</si>
  <si>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</si>
  <si>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</si>
  <si>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</si>
  <si>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</si>
  <si>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</si>
  <si>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</si>
  <si>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</si>
  <si>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</si>
  <si>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</si>
  <si>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</si>
  <si>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</si>
  <si>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</si>
  <si>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</si>
  <si>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</si>
  <si>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</si>
  <si>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</si>
  <si>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</si>
  <si>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</si>
  <si>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</si>
  <si>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</si>
  <si>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</si>
  <si>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</si>
  <si>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</si>
  <si>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</si>
  <si>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</si>
  <si>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</si>
  <si>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</si>
  <si>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</si>
  <si>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</si>
  <si>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</si>
  <si>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</si>
  <si>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</si>
  <si>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</si>
  <si>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</si>
  <si>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</si>
  <si>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</si>
  <si>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</si>
  <si>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</si>
  <si>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</si>
  <si>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</si>
  <si>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</si>
  <si>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</si>
  <si>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</si>
  <si>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</si>
  <si>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</si>
  <si>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</si>
  <si>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</si>
  <si>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</si>
  <si>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</si>
  <si>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</si>
  <si>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</si>
  <si>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</si>
  <si>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</si>
  <si>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</si>
  <si>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</si>
  <si>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</si>
  <si>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</si>
  <si>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</si>
  <si>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</si>
  <si>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</si>
  <si>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</si>
  <si>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</si>
  <si>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</si>
  <si>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</si>
  <si>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</si>
  <si>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</si>
  <si>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</si>
  <si>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</si>
  <si>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</si>
  <si>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</si>
  <si>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</si>
  <si>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</si>
  <si>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</si>
  <si>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</si>
  <si>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</si>
  <si>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</si>
  <si>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</si>
  <si>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</si>
  <si>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</si>
  <si>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</si>
  <si>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</si>
  <si>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</si>
  <si>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</si>
  <si>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</si>
  <si>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</si>
  <si>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</si>
  <si>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</si>
  <si>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</si>
  <si>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</si>
  <si>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</si>
  <si>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</si>
  <si>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</si>
  <si>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</si>
  <si>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</si>
  <si>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</si>
  <si>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</si>
  <si>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</si>
  <si>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</si>
  <si>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</si>
  <si>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</si>
  <si>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</si>
  <si>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</si>
  <si>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</si>
  <si>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</si>
  <si>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</si>
  <si>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</si>
  <si>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</si>
  <si>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</si>
  <si>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</si>
  <si>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</si>
  <si>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</si>
  <si>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</si>
  <si>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</si>
  <si>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</si>
  <si>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</si>
  <si>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</si>
  <si>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</si>
  <si>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</si>
  <si>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</si>
  <si>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</si>
  <si>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</si>
  <si>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</si>
  <si>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</si>
  <si>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</si>
  <si>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</si>
  <si>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</si>
  <si>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</si>
  <si>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</si>
  <si>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</si>
  <si>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</si>
  <si>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</si>
  <si>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</si>
  <si>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</si>
  <si>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</si>
  <si>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</si>
  <si>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</si>
  <si>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</si>
  <si>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</si>
  <si>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</si>
  <si>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</si>
  <si>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</si>
  <si>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</si>
  <si>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</si>
  <si>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</si>
  <si>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</si>
  <si>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</si>
  <si>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</si>
  <si>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</si>
  <si>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</si>
  <si>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</si>
  <si>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</si>
  <si>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</si>
  <si>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</si>
  <si>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</si>
  <si>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</si>
  <si>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</si>
  <si>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</si>
  <si>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</si>
  <si>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</si>
  <si>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</si>
  <si>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</si>
  <si>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</si>
  <si>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</si>
  <si>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</si>
  <si>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</si>
  <si>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</si>
  <si>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</si>
  <si>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</si>
  <si>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</si>
  <si>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</si>
  <si>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</si>
  <si>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</si>
  <si>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</si>
  <si>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</si>
  <si>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</si>
  <si>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</si>
  <si>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</si>
  <si>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</si>
  <si>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</si>
  <si>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</si>
  <si>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</si>
  <si>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</si>
  <si>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</si>
  <si>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</si>
  <si>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</si>
  <si>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</si>
  <si>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</si>
  <si>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</si>
  <si>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</si>
  <si>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</si>
  <si>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</si>
  <si>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</si>
  <si>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</si>
  <si>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</si>
  <si>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</si>
  <si>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</si>
  <si>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</si>
  <si>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</si>
  <si>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</si>
  <si>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</si>
  <si>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</si>
  <si>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</si>
  <si>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</si>
  <si>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</si>
  <si>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</si>
  <si>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</si>
  <si>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</si>
  <si>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</si>
  <si>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</si>
  <si>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</si>
  <si>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</si>
  <si>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</si>
  <si>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</si>
  <si>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</si>
  <si>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</si>
  <si>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</si>
  <si>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</si>
  <si>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</si>
  <si>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</si>
  <si>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</si>
  <si>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</si>
  <si>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</si>
  <si>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</si>
  <si>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</si>
  <si>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</si>
  <si>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</si>
  <si>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</si>
  <si>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</si>
  <si>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</si>
  <si>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</si>
  <si>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</si>
  <si>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</si>
  <si>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</si>
  <si>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</si>
  <si>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</si>
  <si>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</si>
  <si>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</si>
  <si>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</si>
  <si>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</si>
  <si>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</si>
  <si>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</si>
  <si>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</si>
  <si>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</si>
  <si>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</si>
  <si>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</si>
  <si>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</si>
  <si>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</si>
  <si>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</si>
  <si>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</si>
  <si>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</si>
  <si>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</si>
  <si>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</si>
  <si>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</si>
  <si>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</si>
  <si>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</si>
  <si>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</si>
  <si>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</si>
  <si>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</si>
  <si>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</si>
  <si>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</si>
  <si>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</si>
  <si>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</si>
  <si>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</si>
  <si>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</si>
  <si>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</si>
  <si>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</si>
  <si>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</si>
  <si>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</si>
  <si>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</si>
  <si>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</si>
  <si>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</si>
  <si>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</si>
  <si>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</si>
  <si>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</si>
  <si>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</si>
  <si>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</si>
  <si>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</si>
  <si>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</si>
  <si>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</si>
  <si>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</si>
  <si>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</si>
  <si>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</si>
  <si>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</si>
  <si>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</si>
  <si>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</si>
  <si>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</si>
  <si>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</si>
  <si>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</si>
  <si>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</si>
  <si>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</si>
  <si>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</si>
  <si>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</si>
  <si>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</si>
  <si>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</si>
  <si>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</si>
  <si>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</si>
  <si>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</si>
  <si>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</si>
  <si>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</si>
  <si>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</si>
  <si>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</si>
  <si>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</si>
  <si>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</si>
  <si>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</si>
  <si>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</si>
  <si>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</si>
  <si>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</si>
  <si>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</si>
  <si>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</si>
  <si>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</si>
  <si>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</si>
  <si>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</si>
  <si>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</si>
  <si>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</si>
  <si>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</si>
  <si>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</si>
  <si>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</si>
  <si>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</si>
  <si>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</si>
  <si>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</si>
  <si>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</si>
  <si>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</si>
  <si>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</si>
  <si>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</si>
  <si>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</si>
  <si>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</si>
  <si>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</si>
  <si>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</si>
  <si>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</si>
  <si>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</si>
  <si>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</si>
  <si>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</si>
  <si>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</si>
  <si>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</si>
  <si>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</si>
  <si>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</si>
  <si>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</si>
  <si>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</si>
  <si>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</si>
  <si>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</si>
  <si>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</si>
  <si>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</si>
  <si>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</si>
  <si>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</si>
  <si>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</si>
  <si>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</si>
  <si>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</si>
  <si>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</si>
  <si>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</si>
  <si>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</si>
  <si>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</si>
  <si>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</si>
  <si>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</si>
  <si>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</si>
  <si>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</si>
  <si>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</si>
  <si>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</si>
  <si>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</si>
  <si>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</si>
  <si>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</si>
  <si>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</si>
  <si>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</si>
  <si>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</si>
  <si>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</si>
  <si>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</si>
  <si>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</si>
  <si>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</si>
  <si>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</si>
  <si>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</si>
  <si>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</si>
  <si>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</si>
  <si>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</si>
  <si>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</si>
  <si>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</si>
  <si>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</si>
  <si>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</si>
  <si>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</si>
  <si>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</si>
  <si>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</si>
  <si>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</si>
  <si>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</si>
  <si>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</si>
  <si>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</si>
  <si>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</si>
  <si>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</si>
  <si>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</si>
  <si>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</si>
  <si>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</si>
  <si>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</si>
  <si>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</si>
  <si>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</si>
  <si>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</si>
  <si>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</si>
  <si>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</si>
  <si>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</si>
  <si>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</si>
  <si>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</si>
  <si>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</si>
  <si>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</si>
  <si>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</si>
  <si>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</si>
  <si>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</si>
  <si>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</si>
  <si>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</si>
  <si>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</si>
  <si>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</si>
  <si>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</si>
  <si>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</si>
  <si>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</si>
  <si>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</si>
  <si>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</si>
  <si>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</si>
  <si>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</si>
  <si>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</si>
  <si>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</si>
  <si>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</si>
  <si>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</si>
  <si>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</si>
  <si>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</si>
  <si>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</si>
  <si>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</si>
  <si>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</si>
  <si>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</si>
  <si>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</si>
  <si>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</si>
  <si>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</si>
  <si>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</si>
  <si>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</si>
  <si>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</si>
  <si>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</si>
  <si>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</si>
  <si>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</si>
  <si>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</si>
  <si>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</si>
  <si>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</si>
  <si>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</si>
  <si>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</si>
  <si>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</si>
  <si>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</si>
  <si>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</si>
  <si>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</si>
  <si>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</si>
  <si>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</si>
  <si>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</si>
  <si>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</si>
  <si>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</si>
  <si>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</si>
  <si>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</si>
  <si>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</si>
  <si>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</si>
  <si>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</si>
  <si>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</si>
  <si>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</si>
  <si>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</si>
  <si>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</si>
  <si>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</si>
  <si>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</si>
  <si>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</si>
  <si>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</si>
  <si>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</si>
  <si>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</si>
  <si>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</si>
  <si>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</si>
  <si>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</si>
  <si>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</si>
  <si>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</si>
  <si>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</si>
  <si>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</si>
  <si>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</si>
  <si>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</si>
  <si>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</si>
  <si>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</si>
  <si>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</si>
  <si>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</si>
  <si>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</si>
  <si>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</si>
  <si>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</si>
  <si>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</si>
  <si>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</si>
  <si>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</si>
  <si>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</si>
  <si>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</si>
  <si>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</si>
  <si>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</si>
  <si>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</si>
  <si>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</si>
  <si>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</si>
  <si>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</si>
  <si>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</si>
  <si>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</si>
  <si>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</si>
  <si>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</si>
  <si>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</si>
  <si>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</si>
  <si>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</si>
  <si>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</si>
  <si>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</si>
  <si>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</si>
  <si>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</si>
  <si>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</si>
  <si>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</si>
  <si>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</si>
  <si>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</si>
  <si>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</si>
  <si>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</si>
  <si>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</si>
  <si>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</si>
  <si>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</si>
  <si>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</si>
  <si>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</si>
  <si>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</si>
  <si>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</si>
  <si>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</si>
  <si>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</si>
  <si>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</si>
  <si>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</si>
  <si>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</si>
  <si>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</si>
  <si>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</si>
  <si>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</si>
  <si>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</si>
  <si>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</si>
  <si>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</si>
  <si>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</si>
  <si>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</si>
  <si>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</si>
  <si>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</si>
  <si>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</si>
  <si>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</si>
  <si>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</si>
  <si>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</si>
  <si>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</si>
  <si>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</si>
  <si>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</si>
  <si>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</si>
  <si>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</si>
  <si>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</si>
  <si>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</si>
  <si>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</si>
  <si>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</si>
  <si>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</si>
  <si>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</si>
  <si>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</si>
  <si>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</si>
  <si>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</si>
  <si>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</si>
  <si>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</si>
  <si>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</si>
  <si>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</si>
  <si>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</si>
  <si>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</si>
  <si>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</si>
  <si>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</si>
  <si>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</si>
  <si>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</si>
  <si>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</si>
  <si>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</si>
  <si>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</si>
  <si>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</si>
  <si>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</si>
  <si>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</si>
  <si>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</si>
  <si>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</si>
  <si>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</si>
  <si>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</si>
  <si>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</si>
  <si>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</si>
  <si>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</si>
  <si>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</si>
  <si>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</si>
  <si>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</si>
  <si>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</si>
  <si>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</si>
  <si>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</si>
  <si>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</si>
  <si>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</si>
  <si>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</si>
  <si>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</si>
  <si>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</si>
  <si>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</si>
  <si>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</si>
  <si>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</si>
  <si>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</si>
  <si>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</si>
  <si>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</si>
  <si>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</si>
  <si>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</si>
  <si>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</si>
  <si>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</si>
  <si>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</si>
  <si>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</si>
  <si>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</si>
  <si>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</si>
  <si>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</si>
  <si>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</si>
  <si>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</si>
  <si>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</si>
  <si>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</si>
  <si>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</si>
  <si>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</si>
  <si>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</si>
  <si>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</si>
  <si>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</si>
  <si>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</si>
  <si>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</si>
  <si>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</si>
  <si>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</si>
  <si>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</si>
  <si>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</si>
  <si>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</si>
  <si>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</si>
  <si>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</si>
  <si>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</si>
  <si>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</si>
  <si>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</si>
  <si>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</si>
  <si>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</si>
  <si>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</si>
  <si>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</si>
  <si>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</si>
  <si>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</si>
  <si>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</si>
  <si>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</si>
  <si>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</si>
  <si>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</si>
  <si>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</si>
  <si>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</si>
  <si>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</si>
  <si>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</si>
  <si>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</si>
  <si>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</si>
  <si>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</si>
  <si>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</si>
  <si>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</si>
  <si>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</si>
  <si>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</si>
  <si>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</si>
  <si>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</si>
  <si>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</si>
  <si>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</si>
  <si>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</si>
  <si>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</si>
  <si>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</si>
  <si>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</si>
  <si>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</si>
  <si>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</si>
  <si>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</si>
  <si>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</si>
  <si>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</si>
  <si>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</si>
  <si>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</si>
  <si>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</si>
  <si>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</si>
  <si>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</si>
  <si>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</si>
  <si>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</si>
  <si>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</si>
  <si>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</si>
  <si>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</si>
  <si>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</si>
  <si>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</si>
  <si>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</si>
  <si>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</si>
  <si>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</si>
  <si>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</si>
  <si>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</si>
  <si>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</si>
  <si>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</si>
  <si>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</si>
  <si>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</si>
  <si>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</si>
  <si>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</si>
  <si>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</si>
  <si>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</si>
  <si>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</si>
  <si>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</si>
  <si>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</si>
  <si>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</si>
  <si>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</si>
  <si>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</si>
  <si>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</si>
  <si>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</si>
  <si>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</si>
  <si>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</si>
  <si>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</si>
  <si>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</si>
  <si>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</si>
  <si>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</si>
  <si>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</si>
  <si>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</si>
  <si>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</si>
  <si>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</si>
  <si>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</si>
  <si>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</si>
  <si>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</si>
  <si>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</si>
  <si>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</si>
  <si>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</si>
  <si>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</si>
  <si>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</si>
  <si>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</si>
  <si>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</si>
  <si>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</si>
  <si>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</si>
  <si>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</si>
  <si>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</si>
  <si>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</si>
  <si>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</si>
  <si>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</si>
  <si>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</si>
  <si>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</si>
  <si>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</si>
  <si>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</si>
  <si>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</si>
  <si>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</si>
  <si>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</si>
  <si>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</si>
  <si>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</si>
  <si>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</si>
  <si>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</si>
  <si>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</si>
  <si>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</si>
  <si>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</si>
  <si>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</si>
  <si>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</si>
  <si>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</si>
  <si>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</si>
  <si>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</si>
  <si>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</si>
  <si>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</si>
  <si>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</si>
  <si>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</si>
  <si>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</si>
  <si>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</si>
  <si>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</si>
  <si>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</si>
  <si>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</si>
  <si>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</si>
  <si>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</si>
  <si>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</si>
  <si>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</si>
  <si>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</si>
  <si>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</si>
  <si>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</si>
  <si>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</si>
  <si>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</si>
  <si>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</si>
  <si>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</si>
  <si>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</si>
  <si>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</si>
  <si>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</si>
  <si>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</si>
  <si>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</si>
  <si>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</si>
  <si>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</si>
  <si>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</si>
  <si>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</si>
  <si>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</si>
  <si>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</si>
  <si>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</si>
  <si>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</si>
  <si>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</si>
  <si>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</si>
  <si>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</si>
  <si>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</si>
  <si>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</si>
  <si>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</si>
  <si>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</si>
  <si>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</si>
  <si>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</si>
  <si>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</si>
  <si>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</si>
  <si>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</si>
  <si>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</si>
  <si>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</si>
  <si>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</si>
  <si>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</si>
  <si>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</si>
  <si>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</si>
  <si>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</si>
  <si>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</si>
  <si>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</si>
  <si>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</si>
  <si>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</si>
  <si>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</si>
  <si>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</si>
  <si>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</si>
  <si>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</si>
  <si>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</si>
  <si>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</si>
  <si>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</si>
  <si>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</si>
  <si>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</si>
  <si>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</si>
  <si>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</si>
  <si>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</si>
  <si>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</si>
  <si>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</si>
  <si>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</si>
  <si>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</si>
  <si>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</si>
  <si>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</si>
  <si>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</si>
  <si>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</si>
  <si>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</si>
  <si>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</si>
  <si>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</si>
  <si>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</si>
  <si>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</si>
  <si>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</si>
  <si>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</si>
  <si>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</si>
  <si>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</si>
  <si>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</si>
  <si>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</si>
  <si>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</si>
  <si>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</si>
  <si>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</si>
  <si>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</si>
  <si>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</si>
  <si>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</si>
  <si>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</si>
  <si>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</si>
  <si>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</si>
  <si>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</si>
  <si>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</si>
  <si>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</si>
  <si>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</si>
  <si>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</si>
  <si>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</si>
  <si>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</si>
  <si>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</si>
  <si>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</si>
  <si>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</si>
  <si>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</si>
  <si>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</si>
  <si>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</si>
  <si>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</si>
  <si>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</si>
  <si>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</si>
  <si>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</si>
  <si>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</si>
  <si>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</si>
  <si>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</si>
  <si>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</si>
  <si>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</si>
  <si>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</si>
  <si>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</si>
  <si>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</si>
  <si>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</si>
  <si>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</si>
  <si>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</si>
  <si>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</si>
  <si>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</si>
  <si>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</si>
  <si>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</si>
  <si>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</si>
  <si>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</si>
  <si>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</si>
  <si>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</si>
  <si>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</si>
  <si>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</si>
  <si>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</si>
  <si>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</si>
  <si>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</si>
  <si>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</si>
  <si>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</si>
  <si>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</si>
  <si>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</si>
  <si>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</si>
  <si>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</si>
  <si>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</si>
  <si>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</si>
  <si>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</si>
  <si>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</si>
  <si>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</si>
  <si>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</si>
  <si>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</si>
  <si>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</si>
  <si>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</si>
  <si>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</si>
  <si>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</si>
  <si>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</si>
  <si>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</si>
  <si>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</si>
  <si>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</si>
  <si>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</si>
  <si>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</si>
  <si>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</si>
  <si>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</si>
  <si>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</si>
  <si>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</si>
  <si>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</si>
  <si>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</si>
  <si>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</si>
  <si>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</si>
  <si>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</si>
  <si>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</si>
  <si>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</si>
  <si>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</si>
  <si>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</si>
  <si>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</si>
  <si>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</si>
  <si>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</si>
  <si>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</si>
  <si>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</si>
  <si>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</si>
  <si>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</si>
  <si>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</si>
  <si>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</si>
  <si>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</si>
  <si>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</si>
  <si>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</si>
  <si>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</si>
  <si>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</si>
  <si>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</si>
  <si>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</si>
  <si>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</si>
  <si>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</si>
  <si>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</si>
  <si>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</si>
  <si>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</si>
  <si>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</si>
  <si>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</si>
  <si>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</si>
  <si>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</si>
  <si>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</si>
  <si>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</si>
  <si>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</si>
  <si>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</si>
  <si>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</si>
  <si>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</si>
  <si>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</si>
  <si>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</si>
  <si>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</si>
  <si>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</si>
  <si>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</si>
  <si>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</si>
  <si>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</si>
  <si>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</si>
  <si>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</si>
  <si>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</si>
  <si>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</si>
  <si>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</si>
  <si>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</si>
  <si>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</si>
  <si>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</si>
  <si>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</si>
  <si>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</si>
  <si>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</si>
  <si>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</si>
  <si>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</si>
  <si>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</si>
  <si>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</si>
  <si>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</si>
  <si>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</si>
  <si>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</si>
  <si>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</si>
  <si>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</si>
  <si>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</si>
  <si>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</si>
  <si>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</si>
  <si>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</si>
  <si>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</si>
  <si>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</si>
  <si>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</si>
  <si>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</si>
  <si>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</si>
  <si>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</si>
  <si>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</si>
  <si>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</si>
  <si>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</si>
  <si>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</si>
  <si>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</si>
  <si>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</si>
  <si>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</si>
  <si>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</si>
  <si>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</si>
  <si>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</si>
  <si>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</si>
  <si>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</si>
  <si>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</si>
  <si>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</si>
  <si>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</si>
  <si>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</si>
  <si>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</si>
  <si>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</si>
  <si>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</si>
  <si>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</si>
  <si>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</si>
  <si>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</si>
  <si>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</si>
  <si>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</si>
  <si>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</si>
  <si>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</si>
  <si>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</si>
  <si>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</si>
  <si>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</si>
  <si>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</si>
  <si>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</si>
  <si>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</si>
  <si>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</si>
  <si>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</si>
  <si>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</si>
  <si>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</si>
  <si>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</si>
  <si>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</si>
  <si>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</si>
  <si>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</si>
  <si>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</si>
  <si>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</si>
  <si>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</si>
  <si>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</si>
  <si>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</si>
  <si>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</si>
  <si>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</si>
  <si>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</si>
  <si>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</si>
  <si>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</si>
  <si>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</si>
  <si>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</si>
  <si>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</si>
  <si>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</si>
  <si>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</si>
  <si>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</si>
  <si>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</si>
  <si>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</si>
  <si>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</si>
  <si>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</si>
  <si>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</si>
  <si>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</si>
  <si>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</si>
  <si>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</si>
  <si>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</si>
  <si>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</si>
  <si>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</si>
  <si>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</si>
  <si>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</si>
  <si>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</si>
  <si>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</si>
  <si>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</si>
  <si>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</si>
  <si>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</si>
  <si>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</si>
  <si>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</si>
  <si>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</si>
  <si>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</si>
  <si>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</si>
  <si>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</si>
  <si>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</si>
  <si>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</si>
  <si>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</si>
  <si>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</si>
  <si>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</si>
  <si>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</si>
  <si>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</si>
  <si>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</si>
  <si>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</si>
  <si>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</si>
  <si>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</si>
  <si>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</si>
  <si>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</si>
  <si>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</si>
  <si>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</si>
  <si>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</si>
  <si>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</si>
  <si>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</si>
  <si>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</si>
  <si>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</si>
  <si>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</si>
  <si>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</si>
  <si>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</si>
  <si>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</si>
  <si>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</si>
  <si>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</si>
  <si>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</si>
  <si>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</si>
  <si>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</si>
  <si>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</si>
  <si>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</si>
  <si>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</si>
  <si>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</si>
  <si>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</si>
  <si>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</si>
  <si>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</si>
  <si>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</si>
  <si>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</si>
  <si>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</si>
  <si>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</si>
  <si>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</si>
  <si>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</si>
  <si>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</si>
  <si>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</si>
  <si>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</si>
  <si>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</si>
  <si>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</si>
  <si>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</si>
  <si>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</si>
  <si>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</si>
  <si>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</si>
  <si>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</si>
  <si>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</si>
  <si>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</si>
  <si>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</si>
  <si>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</si>
  <si>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</si>
  <si>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</si>
  <si>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</si>
  <si>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</si>
  <si>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</si>
  <si>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</si>
  <si>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</si>
  <si>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</si>
  <si>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</si>
  <si>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</si>
  <si>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</si>
  <si>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</si>
  <si>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</si>
  <si>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</si>
  <si>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</si>
  <si>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</si>
  <si>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</si>
  <si>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</si>
  <si>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</si>
  <si>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</si>
  <si>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</si>
  <si>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</si>
  <si>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</si>
  <si>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</si>
  <si>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</si>
  <si>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</si>
  <si>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</si>
  <si>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</si>
  <si>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</si>
  <si>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</si>
  <si>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</si>
  <si>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</si>
  <si>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</si>
  <si>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</si>
  <si>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</si>
  <si>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</si>
  <si>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</si>
  <si>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</si>
  <si>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</si>
  <si>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</si>
  <si>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</si>
  <si>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</si>
  <si>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</si>
  <si>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</si>
  <si>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</si>
  <si>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</si>
  <si>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</si>
  <si>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</si>
  <si>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</si>
  <si>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</si>
  <si>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</si>
  <si>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</si>
  <si>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</si>
  <si>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</si>
  <si>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</si>
  <si>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</si>
  <si>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</si>
  <si>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</si>
  <si>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</si>
  <si>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</si>
  <si>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</si>
  <si>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</si>
  <si>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</si>
  <si>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</si>
  <si>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</si>
  <si>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</si>
  <si>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</si>
  <si>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</si>
  <si>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</si>
  <si>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</si>
  <si>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</si>
  <si>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</si>
  <si>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</si>
  <si>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</si>
  <si>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</si>
  <si>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</si>
  <si>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</si>
  <si>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</si>
  <si>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</si>
  <si>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</si>
  <si>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</si>
  <si>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</si>
  <si>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</si>
  <si>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</si>
  <si>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</si>
  <si>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</si>
  <si>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</si>
  <si>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</si>
  <si>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</si>
  <si>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</si>
  <si>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</si>
  <si>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</si>
  <si>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</si>
  <si>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</si>
  <si>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</si>
  <si>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</si>
  <si>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</si>
  <si>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</si>
  <si>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</si>
  <si>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</si>
  <si>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</si>
  <si>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</si>
  <si>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</si>
  <si>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</si>
  <si>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</si>
  <si>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</si>
  <si>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</si>
  <si>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</si>
  <si>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</si>
  <si>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</si>
  <si>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</si>
  <si>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</si>
  <si>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</si>
  <si>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</si>
  <si>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</si>
  <si>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</si>
  <si>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</si>
  <si>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</si>
  <si>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</si>
  <si>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</si>
  <si>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</si>
  <si>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</si>
  <si>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</si>
  <si>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</si>
  <si>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</si>
  <si>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</si>
  <si>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</si>
  <si>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</si>
  <si>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</si>
  <si>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</si>
  <si>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</si>
  <si>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</si>
  <si>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</si>
  <si>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</si>
  <si>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</si>
  <si>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</si>
  <si>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</si>
  <si>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</si>
  <si>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</si>
  <si>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</si>
  <si>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</si>
  <si>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</si>
  <si>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</si>
  <si>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</si>
  <si>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</si>
  <si>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</si>
  <si>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</si>
  <si>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</si>
  <si>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</si>
  <si>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</si>
  <si>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</si>
  <si>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</si>
  <si>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</si>
  <si>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</si>
  <si>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</si>
  <si>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</si>
  <si>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</si>
  <si>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</si>
  <si>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</si>
  <si>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</si>
  <si>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</si>
  <si>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</si>
  <si>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</si>
  <si>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</si>
  <si>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</si>
  <si>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</si>
  <si>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</si>
  <si>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</si>
  <si>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</si>
  <si>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</si>
  <si>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</si>
  <si>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</si>
  <si>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</si>
  <si>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</si>
  <si>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</si>
  <si>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</si>
  <si>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</si>
  <si>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</si>
  <si>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</si>
  <si>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</si>
  <si>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</si>
  <si>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</si>
  <si>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</si>
  <si>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</si>
  <si>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</si>
  <si>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</si>
  <si>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</si>
  <si>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</si>
  <si>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</si>
  <si>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</si>
  <si>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</si>
  <si>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</si>
  <si>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</si>
  <si>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</si>
  <si>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</si>
  <si>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</si>
  <si>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</si>
  <si>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</si>
  <si>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</si>
  <si>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</si>
  <si>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</si>
  <si>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</si>
  <si>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</si>
  <si>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</si>
  <si>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</si>
  <si>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</si>
  <si>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</si>
  <si>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</si>
  <si>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</si>
  <si>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</si>
  <si>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</si>
  <si>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</si>
  <si>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</si>
  <si>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</si>
  <si>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</si>
  <si>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</si>
  <si>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</si>
  <si>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</si>
  <si>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</si>
  <si>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</si>
  <si>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</si>
  <si>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</si>
  <si>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</si>
  <si>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</si>
  <si>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</si>
  <si>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</si>
  <si>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</si>
  <si>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</si>
  <si>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</si>
  <si>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</si>
  <si>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</si>
  <si>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</si>
  <si>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</si>
  <si>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</si>
  <si>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</si>
  <si>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</si>
  <si>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</si>
  <si>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</si>
  <si>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</si>
  <si>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</si>
  <si>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</si>
  <si>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</si>
  <si>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</si>
  <si>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</si>
  <si>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</si>
  <si>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</si>
  <si>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</si>
  <si>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</si>
  <si>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</si>
  <si>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</si>
  <si>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</si>
  <si>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</si>
  <si>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</si>
  <si>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</si>
  <si>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</si>
  <si>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</si>
  <si>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</si>
  <si>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</si>
  <si>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</si>
  <si>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</si>
  <si>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</si>
  <si>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</si>
  <si>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</si>
  <si>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</si>
  <si>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</si>
  <si>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</si>
  <si>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</si>
  <si>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</si>
  <si>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</si>
  <si>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</si>
  <si>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</si>
  <si>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</si>
  <si>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</si>
  <si>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</si>
  <si>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</si>
  <si>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</si>
  <si>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</si>
  <si>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</si>
  <si>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</si>
  <si>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</si>
  <si>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</si>
  <si>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</si>
  <si>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</si>
  <si>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</si>
  <si>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</si>
  <si>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</si>
  <si>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</si>
  <si>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</si>
  <si>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</si>
  <si>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</si>
  <si>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</si>
  <si>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</si>
  <si>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</si>
  <si>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</si>
  <si>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</si>
  <si>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</si>
  <si>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</si>
  <si>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</si>
  <si>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</si>
  <si>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</si>
  <si>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</si>
  <si>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</si>
  <si>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</si>
  <si>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</si>
  <si>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</si>
  <si>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</si>
  <si>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</si>
  <si>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</si>
  <si>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</si>
  <si>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</si>
  <si>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</si>
  <si>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</si>
  <si>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</si>
  <si>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</si>
  <si>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</si>
  <si>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</si>
  <si>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</si>
  <si>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</si>
  <si>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</si>
  <si>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</si>
  <si>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</si>
  <si>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</si>
  <si>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</si>
  <si>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</si>
  <si>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</si>
  <si>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</si>
  <si>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</si>
  <si>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</si>
  <si>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</si>
  <si>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</si>
  <si>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</si>
  <si>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</si>
  <si>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</si>
  <si>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</si>
  <si>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</si>
  <si>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</si>
  <si>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</si>
  <si>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</si>
  <si>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</si>
  <si>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</si>
  <si>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</si>
  <si>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</si>
  <si>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</si>
  <si>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</si>
  <si>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</si>
  <si>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</si>
  <si>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</si>
  <si>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</si>
  <si>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</si>
  <si>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</si>
  <si>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</si>
  <si>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</si>
  <si>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</si>
  <si>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</si>
  <si>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</si>
  <si>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</si>
  <si>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</si>
  <si>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</si>
  <si>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</si>
  <si>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</si>
  <si>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</si>
  <si>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</si>
  <si>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</si>
  <si>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</si>
  <si>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</si>
  <si>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</si>
  <si>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</si>
  <si>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</si>
  <si>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</si>
  <si>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</si>
  <si>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</si>
  <si>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</si>
  <si>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</si>
  <si>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</si>
  <si>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</si>
  <si>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</si>
  <si>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</si>
  <si>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</si>
  <si>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</si>
  <si>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</si>
  <si>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</si>
  <si>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</si>
  <si>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</si>
  <si>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</si>
  <si>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</si>
  <si>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</si>
  <si>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</si>
  <si>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</si>
  <si>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</si>
  <si>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</si>
  <si>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</si>
  <si>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</si>
  <si>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</si>
  <si>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</si>
  <si>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</si>
  <si>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</si>
  <si>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</si>
  <si>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</si>
  <si>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</si>
  <si>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</si>
  <si>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</si>
  <si>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</si>
  <si>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</si>
  <si>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</si>
  <si>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</si>
  <si>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</si>
  <si>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</si>
  <si>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</si>
  <si>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</si>
  <si>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</si>
  <si>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</si>
  <si>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</si>
  <si>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</si>
  <si>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</si>
  <si>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</si>
  <si>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</si>
  <si>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</si>
  <si>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</si>
  <si>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</si>
  <si>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</si>
  <si>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</si>
  <si>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</si>
  <si>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</si>
  <si>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</si>
  <si>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</si>
  <si>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</si>
  <si>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</si>
  <si>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</si>
  <si>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</si>
  <si>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</si>
  <si>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</si>
  <si>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</si>
  <si>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</si>
  <si>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</si>
  <si>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</si>
  <si>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</si>
  <si>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</si>
  <si>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</si>
  <si>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</si>
  <si>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</si>
  <si>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</si>
  <si>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</si>
  <si>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</si>
  <si>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</si>
  <si>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</si>
  <si>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</si>
  <si>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</si>
  <si>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</si>
  <si>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</si>
  <si>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</si>
  <si>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</si>
  <si>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</si>
  <si>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</si>
  <si>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</si>
  <si>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</si>
  <si>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</si>
  <si>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</si>
  <si>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</si>
  <si>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</si>
  <si>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</si>
  <si>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</si>
  <si>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</si>
  <si>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</si>
  <si>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</si>
  <si>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</si>
  <si>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</si>
  <si>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</si>
  <si>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</si>
  <si>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</si>
  <si>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</si>
  <si>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</si>
  <si>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</si>
  <si>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</si>
  <si>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</si>
  <si>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</si>
  <si>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</si>
  <si>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</si>
  <si>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</si>
  <si>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</si>
  <si>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</si>
  <si>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</si>
  <si>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</si>
  <si>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</si>
  <si>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</si>
  <si>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</si>
  <si>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</si>
  <si>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</si>
  <si>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</si>
  <si>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</si>
  <si>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</si>
  <si>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</si>
  <si>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</si>
  <si>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</si>
  <si>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</si>
  <si>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</si>
  <si>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</si>
  <si>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</si>
  <si>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</si>
  <si>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</si>
  <si>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</si>
  <si>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</si>
  <si>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</si>
  <si>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</si>
  <si>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</si>
  <si>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</si>
  <si>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</si>
  <si>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</si>
  <si>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</si>
  <si>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</si>
  <si>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</si>
  <si>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</si>
  <si>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</si>
  <si>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</si>
  <si>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</si>
  <si>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</si>
  <si>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</si>
  <si>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</si>
  <si>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</si>
  <si>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</si>
  <si>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</si>
  <si>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</si>
  <si>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</si>
  <si>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</si>
  <si>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</si>
  <si>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</si>
  <si>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</si>
  <si>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</si>
  <si>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</si>
  <si>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</si>
  <si>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</si>
  <si>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</si>
  <si>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</si>
  <si>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</si>
  <si>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</si>
  <si>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</si>
  <si>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</si>
  <si>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</si>
  <si>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</si>
  <si>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</si>
  <si>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</si>
  <si>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</si>
  <si>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</si>
  <si>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</si>
  <si>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</si>
  <si>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</si>
  <si>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</si>
  <si>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</si>
  <si>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</si>
  <si>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</si>
  <si>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</si>
  <si>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</si>
  <si>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</si>
  <si>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</si>
  <si>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</si>
  <si>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</si>
  <si>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</si>
  <si>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</si>
  <si>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</si>
  <si>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</si>
  <si>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</si>
  <si>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</si>
  <si>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</si>
  <si>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</si>
  <si>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</si>
  <si>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</si>
  <si>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</si>
  <si>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</si>
  <si>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</si>
  <si>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</si>
  <si>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</si>
  <si>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</si>
  <si>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</si>
  <si>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</si>
  <si>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</si>
  <si>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</si>
  <si>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</si>
  <si>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</si>
  <si>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</si>
  <si>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</si>
  <si>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</si>
  <si>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</si>
  <si>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</si>
  <si>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</si>
  <si>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</si>
  <si>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</si>
  <si>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</si>
  <si>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</si>
  <si>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</si>
  <si>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</si>
  <si>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</si>
  <si>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</si>
  <si>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</si>
  <si>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</si>
  <si>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</si>
  <si>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</si>
  <si>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</si>
  <si>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</si>
  <si>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</si>
  <si>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</si>
  <si>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</si>
  <si>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</si>
  <si>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</si>
  <si>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</si>
  <si>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</si>
  <si>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</si>
  <si>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</si>
  <si>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</si>
  <si>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</si>
  <si>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</si>
  <si>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</si>
  <si>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</si>
  <si>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</si>
  <si>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</si>
  <si>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</si>
  <si>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</si>
  <si>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</si>
  <si>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</si>
  <si>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</si>
  <si>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</si>
  <si>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</si>
  <si>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</si>
  <si>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</si>
  <si>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</si>
  <si>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</si>
  <si>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</si>
  <si>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</si>
  <si>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</si>
  <si>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</si>
  <si>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</si>
  <si>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</si>
  <si>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</si>
  <si>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</si>
  <si>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</si>
  <si>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</si>
  <si>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</si>
  <si>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</si>
  <si>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</si>
  <si>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</si>
  <si>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</si>
  <si>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</si>
  <si>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</si>
  <si>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</si>
  <si>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</si>
  <si>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</si>
  <si>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</si>
  <si>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</si>
  <si>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</si>
  <si>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</si>
  <si>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</si>
  <si>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</si>
  <si>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</si>
  <si>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</si>
  <si>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</si>
  <si>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</si>
  <si>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</si>
  <si>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</si>
  <si>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</si>
  <si>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</si>
  <si>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</si>
  <si>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</si>
  <si>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</si>
  <si>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</si>
  <si>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</si>
  <si>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</si>
  <si>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</si>
  <si>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</si>
  <si>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</si>
  <si>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</si>
  <si>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</si>
  <si>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</si>
  <si>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</si>
  <si>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</si>
  <si>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</si>
  <si>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</si>
  <si>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</si>
  <si>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</si>
  <si>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</si>
  <si>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</si>
  <si>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</si>
  <si>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</si>
  <si>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</si>
  <si>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</si>
  <si>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</si>
  <si>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</si>
  <si>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</si>
  <si>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</si>
  <si>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</si>
  <si>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</si>
  <si>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</si>
  <si>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</si>
  <si>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</si>
  <si>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</si>
  <si>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</si>
  <si>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</si>
  <si>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</si>
  <si>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</si>
  <si>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</si>
  <si>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</si>
  <si>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</si>
  <si>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</si>
  <si>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</si>
  <si>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</si>
  <si>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</si>
  <si>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</si>
  <si>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</si>
  <si>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</si>
  <si>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</si>
  <si>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</si>
  <si>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</si>
  <si>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</si>
  <si>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</si>
  <si>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</si>
  <si>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</si>
  <si>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</si>
  <si>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</si>
  <si>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</si>
  <si>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</si>
  <si>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</si>
  <si>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</si>
  <si>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</si>
  <si>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</si>
  <si>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</si>
  <si>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</si>
  <si>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</si>
  <si>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</si>
  <si>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</si>
  <si>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</si>
  <si>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</si>
  <si>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</si>
  <si>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</si>
  <si>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</si>
  <si>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</si>
  <si>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</si>
  <si>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</si>
  <si>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</si>
  <si>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</si>
  <si>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</si>
  <si>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</si>
  <si>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</si>
  <si>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</si>
  <si>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</si>
  <si>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</si>
  <si>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</si>
  <si>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</si>
  <si>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</si>
  <si>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</si>
  <si>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</si>
  <si>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</si>
  <si>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</si>
  <si>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</si>
  <si>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</si>
  <si>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</si>
  <si>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</si>
  <si>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</si>
  <si>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</si>
  <si>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</si>
  <si>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</si>
  <si>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</si>
  <si>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</si>
  <si>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</si>
  <si>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</si>
  <si>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</si>
  <si>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</si>
  <si>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</si>
  <si>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</si>
  <si>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</si>
  <si>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</si>
  <si>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</si>
  <si>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</si>
  <si>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</si>
  <si>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</si>
  <si>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</si>
  <si>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</si>
  <si>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</si>
  <si>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</si>
  <si>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</si>
  <si>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</si>
  <si>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</si>
  <si>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</si>
  <si>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</si>
  <si>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</si>
  <si>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</si>
  <si>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</si>
  <si>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</si>
  <si>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</si>
  <si>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</si>
  <si>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</si>
  <si>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</si>
  <si>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</si>
  <si>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</si>
  <si>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</si>
  <si>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</si>
  <si>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</si>
  <si>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</si>
  <si>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</si>
  <si>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</si>
  <si>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</si>
  <si>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</si>
  <si>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</si>
  <si>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</si>
  <si>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</si>
  <si>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</si>
  <si>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</si>
  <si>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</si>
  <si>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</si>
  <si>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</si>
  <si>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</si>
  <si>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</si>
  <si>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</si>
  <si>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</si>
  <si>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</si>
  <si>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</si>
  <si>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</si>
  <si>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</si>
  <si>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</si>
  <si>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</si>
  <si>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</si>
  <si>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</si>
  <si>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</si>
  <si>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</si>
  <si>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</si>
  <si>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</si>
  <si>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</si>
  <si>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</si>
  <si>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</si>
  <si>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</si>
  <si>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</si>
  <si>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</si>
  <si>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</si>
  <si>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</si>
  <si>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</si>
  <si>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</si>
  <si>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</si>
  <si>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</si>
  <si>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</si>
  <si>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</si>
  <si>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</si>
  <si>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</si>
  <si>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</si>
  <si>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</si>
  <si>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</si>
  <si>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</si>
  <si>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</si>
  <si>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</si>
  <si>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</si>
  <si>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</si>
  <si>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</si>
  <si>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</si>
  <si>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</si>
  <si>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</si>
  <si>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</si>
  <si>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</si>
  <si>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</si>
  <si>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</si>
  <si>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</si>
  <si>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</si>
  <si>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</si>
  <si>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</si>
  <si>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</si>
  <si>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</si>
  <si>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</si>
  <si>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</si>
  <si>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</si>
  <si>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</si>
  <si>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</si>
  <si>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</si>
  <si>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</si>
  <si>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</si>
  <si>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</si>
  <si>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</si>
  <si>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</si>
  <si>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</si>
  <si>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</si>
  <si>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</si>
  <si>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</si>
  <si>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</si>
  <si>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</si>
  <si>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</si>
  <si>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</si>
  <si>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</si>
  <si>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</si>
  <si>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</si>
  <si>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</si>
  <si>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</si>
  <si>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</si>
  <si>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</si>
  <si>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</si>
  <si>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</si>
  <si>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</si>
  <si>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</si>
  <si>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</si>
  <si>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</si>
  <si>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</si>
  <si>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</si>
  <si>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</si>
  <si>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</si>
  <si>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</si>
  <si>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</si>
  <si>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</si>
  <si>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</si>
  <si>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</si>
  <si>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</si>
  <si>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</si>
  <si>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</si>
  <si>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</si>
  <si>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</si>
  <si>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</si>
  <si>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</si>
  <si>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</si>
  <si>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</si>
  <si>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</si>
  <si>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</si>
  <si>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</si>
  <si>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</si>
  <si>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</si>
  <si>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</si>
  <si>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</si>
  <si>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</si>
  <si>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</si>
  <si>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</si>
  <si>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</si>
  <si>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</si>
  <si>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</si>
  <si>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</si>
  <si>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</si>
  <si>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</si>
  <si>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</si>
  <si>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</si>
  <si>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</si>
  <si>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</si>
  <si>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</si>
  <si>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</si>
  <si>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</si>
  <si>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</si>
  <si>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</si>
  <si>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</si>
  <si>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</si>
  <si>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</si>
  <si>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</si>
  <si>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</si>
  <si>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</si>
  <si>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</si>
  <si>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</si>
  <si>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</si>
  <si>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</si>
  <si>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</si>
  <si>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</si>
  <si>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</si>
  <si>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</si>
  <si>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</si>
  <si>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</si>
  <si>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</si>
  <si>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</si>
  <si>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</si>
  <si>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</si>
  <si>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</si>
  <si>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</si>
  <si>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</si>
  <si>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</si>
  <si>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</si>
  <si>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</si>
  <si>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</si>
  <si>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</si>
  <si>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</si>
  <si>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</si>
  <si>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</si>
  <si>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</si>
  <si>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</si>
  <si>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</si>
  <si>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</si>
  <si>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</si>
  <si>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</si>
  <si>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</si>
  <si>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</si>
  <si>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</si>
  <si>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</si>
  <si>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</si>
  <si>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</si>
  <si>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</si>
  <si>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</si>
  <si>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</si>
  <si>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</si>
  <si>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</si>
  <si>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</si>
  <si>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</si>
  <si>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</si>
  <si>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</si>
  <si>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</si>
  <si>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</si>
  <si>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</si>
  <si>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</si>
  <si>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</si>
  <si>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</si>
  <si>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</si>
  <si>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</si>
  <si>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</si>
  <si>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</si>
  <si>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</si>
  <si>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</si>
  <si>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</si>
  <si>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</si>
  <si>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</si>
  <si>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</si>
  <si>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</si>
  <si>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</si>
  <si>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</si>
  <si>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</si>
  <si>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</si>
  <si>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</si>
  <si>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</si>
  <si>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</si>
  <si>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</si>
  <si>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</si>
  <si>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</si>
  <si>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</si>
  <si>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</si>
  <si>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</si>
  <si>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</si>
  <si>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</si>
  <si>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</si>
  <si>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</si>
  <si>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</si>
  <si>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</si>
  <si>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</si>
  <si>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</si>
  <si>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</si>
  <si>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</si>
  <si>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</si>
  <si>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</si>
  <si>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</si>
  <si>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</si>
  <si>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</si>
  <si>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</si>
  <si>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</si>
  <si>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</si>
  <si>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</si>
  <si>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</si>
  <si>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</si>
  <si>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</si>
  <si>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</si>
  <si>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</si>
  <si>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</si>
  <si>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</si>
  <si>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</si>
  <si>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</si>
  <si>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</si>
  <si>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</si>
  <si>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</si>
  <si>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</si>
  <si>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</si>
  <si>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</si>
  <si>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</si>
  <si>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</si>
  <si>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</si>
  <si>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</si>
  <si>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</si>
  <si>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</si>
  <si>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</si>
  <si>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</si>
  <si>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</si>
  <si>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</si>
  <si>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</si>
  <si>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</si>
  <si>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</si>
  <si>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</si>
  <si>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</si>
  <si>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</si>
  <si>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</si>
  <si>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</si>
  <si>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</si>
  <si>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</si>
  <si>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</si>
  <si>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</si>
  <si>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</si>
  <si>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</si>
  <si>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</si>
  <si>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</si>
  <si>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</si>
  <si>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</si>
  <si>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</si>
  <si>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</si>
  <si>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</si>
  <si>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</si>
  <si>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</si>
  <si>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</si>
  <si>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</si>
  <si>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</si>
  <si>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</si>
  <si>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</si>
  <si>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</si>
  <si>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</si>
  <si>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</si>
  <si>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</si>
  <si>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</si>
  <si>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</si>
  <si>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</si>
  <si>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</si>
  <si>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</si>
  <si>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</si>
  <si>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</si>
  <si>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</si>
  <si>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</si>
  <si>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</si>
  <si>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</si>
  <si>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</si>
  <si>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</si>
  <si>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</si>
  <si>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</si>
  <si>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</si>
  <si>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</si>
  <si>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</si>
  <si>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</si>
  <si>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</si>
  <si>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</si>
  <si>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</si>
  <si>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</si>
  <si>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</si>
  <si>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</si>
  <si>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</si>
  <si>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</si>
  <si>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</si>
  <si>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</si>
  <si>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</si>
  <si>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</si>
  <si>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</si>
  <si>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</si>
  <si>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</si>
  <si>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</si>
  <si>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</si>
  <si>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</si>
  <si>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</si>
  <si>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</si>
  <si>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</si>
  <si>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</si>
  <si>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</si>
  <si>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</si>
  <si>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</si>
  <si>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</si>
  <si>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</si>
  <si>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</si>
  <si>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</si>
  <si>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</si>
  <si>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</si>
  <si>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</si>
  <si>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</si>
  <si>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</si>
  <si>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</si>
  <si>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</si>
  <si>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</si>
  <si>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</si>
  <si>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</si>
  <si>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</si>
  <si>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</si>
  <si>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</si>
  <si>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</si>
  <si>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</si>
  <si>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</si>
  <si>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</si>
  <si>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</si>
  <si>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</si>
  <si>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</si>
  <si>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</si>
  <si>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</si>
  <si>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</si>
  <si>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</si>
  <si>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</si>
  <si>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</si>
  <si>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</si>
  <si>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</si>
  <si>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</si>
  <si>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</si>
  <si>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</si>
  <si>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</si>
  <si>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</si>
  <si>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</si>
  <si>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</si>
  <si>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</si>
  <si>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</si>
  <si>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</si>
  <si>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</si>
  <si>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</si>
  <si>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</si>
  <si>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</si>
  <si>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</si>
  <si>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</si>
  <si>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</si>
  <si>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</si>
  <si>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</si>
  <si>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</si>
  <si>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</si>
  <si>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</si>
  <si>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</si>
  <si>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</si>
  <si>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</si>
  <si>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</si>
  <si>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</si>
  <si>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</si>
  <si>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</si>
  <si>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</si>
  <si>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</si>
  <si>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</si>
  <si>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</si>
  <si>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</si>
  <si>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</si>
  <si>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</si>
  <si>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</si>
  <si>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</si>
  <si>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</si>
  <si>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</si>
  <si>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</si>
  <si>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</si>
  <si>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</si>
  <si>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</si>
  <si>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</si>
  <si>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</si>
  <si>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</si>
  <si>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</si>
  <si>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</si>
  <si>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</si>
  <si>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</si>
  <si>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</si>
  <si>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</si>
  <si>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</si>
  <si>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</si>
  <si>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</si>
  <si>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</si>
  <si>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</si>
  <si>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</si>
  <si>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</si>
  <si>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</si>
  <si>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</si>
  <si>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</si>
  <si>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</si>
  <si>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</si>
  <si>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</si>
  <si>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</si>
  <si>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</si>
  <si>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</si>
  <si>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</si>
  <si>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</si>
  <si>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</si>
  <si>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</si>
  <si>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</si>
  <si>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</si>
  <si>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</si>
  <si>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</si>
  <si>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</si>
  <si>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</si>
  <si>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</si>
  <si>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</si>
  <si>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</si>
  <si>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</si>
  <si>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</si>
  <si>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</si>
  <si>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</si>
  <si>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</si>
  <si>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</si>
  <si>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</si>
  <si>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</si>
  <si>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</si>
  <si>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</si>
  <si>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</si>
  <si>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</si>
  <si>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</si>
  <si>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</si>
  <si>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</si>
  <si>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</si>
  <si>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</si>
  <si>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</si>
  <si>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</si>
  <si>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</si>
  <si>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</si>
  <si>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</si>
  <si>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</si>
  <si>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</si>
  <si>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</si>
  <si>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</si>
  <si>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</si>
  <si>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</si>
  <si>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</si>
  <si>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</si>
  <si>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</si>
  <si>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</si>
  <si>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</si>
  <si>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</si>
  <si>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</si>
  <si>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</si>
  <si>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</si>
  <si>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</si>
  <si>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</si>
  <si>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</si>
  <si>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</si>
  <si>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</si>
  <si>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</si>
  <si>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</si>
  <si>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</si>
  <si>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</si>
  <si>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</si>
  <si>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</si>
  <si>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</si>
  <si>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</si>
  <si>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</si>
  <si>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</si>
  <si>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</si>
  <si>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</si>
  <si>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</si>
  <si>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</si>
  <si>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</si>
  <si>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</si>
  <si>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</si>
  <si>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</si>
  <si>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</si>
  <si>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</si>
  <si>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</si>
  <si>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</si>
  <si>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</si>
  <si>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</si>
  <si>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</si>
  <si>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</si>
  <si>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</si>
  <si>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</si>
  <si>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</si>
  <si>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</si>
  <si>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</si>
  <si>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</si>
  <si>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</si>
  <si>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</si>
  <si>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</si>
  <si>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</si>
  <si>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</si>
  <si>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</si>
  <si>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</si>
  <si>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</si>
  <si>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</si>
  <si>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</si>
  <si>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</si>
  <si>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</si>
  <si>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</si>
  <si>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</si>
  <si>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</si>
  <si>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</si>
  <si>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</si>
  <si>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</si>
  <si>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</si>
  <si>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</si>
  <si>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</si>
  <si>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</si>
  <si>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</si>
  <si>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</si>
  <si>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</si>
  <si>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</si>
  <si>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</si>
  <si>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</si>
  <si>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</si>
  <si>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</si>
  <si>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</si>
  <si>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</si>
  <si>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</si>
  <si>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</si>
  <si>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</si>
  <si>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</si>
  <si>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</si>
  <si>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</si>
  <si>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</si>
  <si>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</si>
  <si>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</si>
  <si>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</si>
  <si>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</si>
  <si>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</si>
  <si>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</si>
  <si>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</si>
  <si>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</si>
  <si>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</si>
  <si>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</si>
  <si>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</si>
  <si>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</si>
  <si>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</si>
  <si>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</si>
  <si>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</si>
  <si>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</si>
  <si>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</si>
  <si>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</si>
  <si>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</si>
  <si>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</si>
  <si>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</si>
  <si>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</si>
  <si>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</si>
  <si>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</si>
  <si>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</si>
  <si>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</si>
  <si>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</si>
  <si>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</si>
  <si>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</si>
  <si>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</si>
  <si>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</si>
  <si>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</si>
  <si>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</si>
  <si>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</si>
  <si>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</si>
  <si>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</si>
  <si>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</si>
  <si>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</si>
  <si>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</si>
  <si>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</si>
  <si>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</si>
  <si>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</si>
  <si>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</si>
  <si>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</si>
  <si>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</si>
  <si>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</si>
  <si>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</si>
  <si>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</si>
  <si>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</si>
  <si>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</si>
  <si>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</si>
  <si>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</si>
  <si>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</si>
  <si>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</si>
  <si>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</si>
  <si>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</si>
  <si>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</si>
  <si>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</si>
  <si>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</si>
  <si>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</si>
  <si>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</si>
  <si>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</si>
  <si>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</si>
  <si>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</si>
  <si>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</si>
  <si>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</si>
  <si>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</si>
  <si>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</si>
  <si>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</si>
  <si>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</si>
  <si>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</si>
  <si>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</si>
  <si>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</si>
  <si>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</si>
  <si>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</si>
  <si>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</si>
  <si>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</si>
  <si>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</si>
  <si>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</si>
  <si>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</si>
  <si>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</si>
  <si>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</si>
  <si>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</si>
  <si>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</si>
  <si>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</si>
  <si>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</si>
  <si>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</si>
  <si>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</si>
  <si>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</si>
  <si>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</si>
  <si>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</si>
  <si>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</si>
  <si>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</si>
  <si>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</si>
  <si>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</si>
  <si>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</si>
  <si>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</si>
  <si>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</si>
  <si>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</si>
  <si>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</si>
  <si>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</si>
  <si>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</si>
  <si>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</si>
  <si>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</si>
  <si>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</si>
  <si>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</si>
  <si>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</si>
  <si>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</si>
  <si>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</si>
  <si>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</si>
  <si>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</si>
  <si>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</si>
  <si>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</si>
  <si>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</si>
  <si>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</si>
  <si>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</si>
  <si>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</si>
  <si>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</si>
  <si>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</si>
  <si>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</si>
  <si>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</si>
  <si>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</si>
  <si>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</si>
  <si>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</si>
  <si>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</si>
  <si>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</si>
  <si>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</si>
  <si>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</si>
  <si>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</si>
  <si>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</si>
  <si>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</si>
  <si>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</si>
  <si>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</si>
  <si>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</si>
  <si>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</si>
  <si>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</si>
  <si>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</si>
  <si>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</si>
  <si>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</si>
  <si>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</si>
  <si>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</si>
  <si>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</si>
  <si>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</si>
  <si>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</si>
  <si>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</si>
  <si>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</si>
  <si>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</si>
  <si>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</si>
  <si>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</si>
  <si>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</si>
  <si>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</si>
  <si>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</si>
  <si>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</si>
  <si>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</si>
  <si>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</si>
  <si>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</si>
  <si>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</si>
  <si>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</si>
  <si>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</si>
  <si>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</si>
  <si>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</si>
  <si>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</si>
  <si>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</si>
  <si>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</si>
  <si>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</si>
  <si>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</si>
  <si>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</si>
  <si>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</si>
  <si>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</si>
  <si>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</si>
  <si>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</si>
  <si>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</si>
  <si>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</si>
  <si>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</si>
  <si>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</si>
  <si>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</si>
  <si>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</si>
  <si>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</si>
  <si>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</si>
  <si>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</si>
  <si>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</si>
  <si>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</si>
  <si>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</si>
  <si>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</si>
  <si>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</si>
  <si>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</si>
  <si>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</si>
  <si>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</si>
  <si>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</si>
  <si>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</si>
  <si>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</si>
  <si>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</si>
  <si>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</si>
  <si>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</si>
  <si>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</si>
  <si>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</si>
  <si>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</si>
  <si>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</si>
  <si>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</si>
  <si>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</si>
  <si>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</si>
  <si>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</si>
  <si>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</si>
  <si>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</si>
  <si>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</si>
  <si>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</si>
  <si>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</si>
  <si>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</si>
  <si>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</si>
  <si>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</si>
  <si>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</si>
  <si>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</si>
  <si>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</si>
  <si>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</si>
  <si>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</si>
  <si>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</si>
  <si>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</si>
  <si>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</si>
  <si>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</si>
  <si>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</si>
  <si>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</si>
  <si>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</si>
  <si>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</si>
  <si>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</si>
  <si>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</si>
  <si>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</si>
  <si>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</si>
  <si>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</si>
  <si>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</si>
  <si>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</si>
  <si>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</si>
  <si>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</si>
  <si>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</si>
  <si>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</si>
  <si>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</si>
  <si>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</si>
  <si>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</si>
  <si>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</si>
  <si>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</si>
  <si>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</si>
  <si>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</si>
  <si>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</si>
  <si>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</si>
  <si>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</si>
  <si>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</si>
  <si>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</si>
  <si>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</si>
  <si>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</si>
  <si>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</si>
  <si>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</si>
  <si>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</si>
  <si>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</si>
  <si>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</si>
  <si>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</si>
  <si>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</si>
  <si>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</si>
  <si>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</si>
  <si>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</si>
  <si>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</si>
  <si>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</si>
  <si>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</si>
  <si>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</si>
  <si>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</si>
  <si>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</si>
  <si>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</si>
  <si>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</si>
  <si>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</si>
  <si>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</si>
  <si>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</si>
  <si>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</si>
  <si>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</si>
  <si>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</si>
  <si>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</si>
  <si>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</si>
  <si>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</si>
  <si>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</si>
  <si>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</si>
  <si>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</si>
  <si>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</si>
  <si>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</si>
  <si>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</si>
  <si>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</si>
  <si>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</si>
  <si>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</si>
  <si>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</si>
  <si>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</si>
  <si>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</si>
  <si>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</si>
  <si>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</si>
  <si>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</si>
  <si>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</si>
  <si>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</si>
  <si>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</si>
  <si>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</si>
  <si>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</si>
  <si>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</si>
  <si>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</si>
  <si>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</si>
  <si>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</si>
  <si>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</si>
  <si>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</si>
  <si>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</si>
  <si>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</si>
  <si>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</si>
  <si>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</si>
  <si>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</si>
  <si>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</si>
  <si>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</si>
  <si>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</si>
  <si>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</si>
  <si>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</si>
  <si>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</si>
  <si>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</si>
  <si>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</si>
  <si>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</si>
  <si>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</si>
  <si>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</si>
  <si>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</si>
  <si>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</si>
  <si>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</si>
  <si>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</si>
  <si>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</si>
  <si>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</si>
  <si>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</si>
  <si>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</si>
  <si>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</si>
  <si>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</si>
  <si>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</si>
  <si>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</si>
  <si>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</si>
  <si>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</si>
  <si>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</si>
  <si>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</si>
  <si>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</si>
  <si>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</si>
  <si>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</si>
  <si>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</si>
  <si>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</si>
  <si>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</si>
  <si>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</si>
  <si>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</si>
  <si>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</si>
  <si>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</si>
  <si>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</si>
  <si>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</si>
  <si>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</si>
  <si>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</si>
  <si>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</si>
  <si>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</si>
  <si>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</si>
  <si>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</si>
  <si>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</si>
  <si>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</si>
  <si>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</si>
  <si>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</si>
  <si>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</si>
  <si>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</si>
  <si>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</si>
  <si>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</si>
  <si>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</si>
  <si>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</si>
  <si>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</si>
  <si>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</si>
  <si>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</si>
  <si>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</si>
  <si>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</si>
  <si>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</si>
  <si>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</si>
  <si>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</si>
  <si>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</si>
  <si>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</si>
  <si>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</si>
  <si>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</si>
  <si>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</si>
  <si>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</si>
  <si>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</si>
  <si>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</si>
  <si>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</si>
  <si>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</si>
  <si>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</si>
  <si>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</si>
  <si>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</si>
  <si>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</si>
  <si>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</si>
  <si>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</si>
  <si>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</si>
  <si>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</si>
  <si>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</si>
  <si>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</si>
  <si>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</si>
  <si>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</si>
  <si>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</si>
  <si>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</si>
  <si>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</si>
  <si>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</si>
  <si>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</si>
  <si>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</si>
  <si>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</si>
  <si>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</si>
  <si>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</si>
  <si>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</si>
  <si>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</si>
  <si>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</si>
  <si>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</si>
  <si>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</si>
  <si>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</si>
  <si>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</si>
  <si>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</si>
  <si>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</si>
  <si>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</si>
  <si>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</si>
  <si>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</si>
  <si>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</si>
  <si>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</si>
  <si>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</si>
  <si>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</si>
  <si>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</si>
  <si>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</si>
  <si>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</si>
  <si>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</si>
  <si>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</si>
  <si>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</si>
  <si>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</si>
  <si>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</si>
  <si>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</si>
  <si>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</si>
  <si>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</si>
  <si>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</si>
  <si>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</si>
  <si>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</si>
  <si>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</si>
  <si>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</si>
  <si>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</si>
  <si>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</si>
  <si>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</si>
  <si>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</si>
  <si>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</si>
  <si>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</si>
  <si>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</si>
  <si>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</si>
  <si>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</si>
  <si>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</si>
  <si>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</si>
  <si>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</si>
  <si>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</si>
  <si>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</si>
  <si>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</si>
  <si>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</si>
  <si>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</si>
  <si>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</si>
  <si>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</si>
  <si>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</si>
  <si>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</si>
  <si>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</si>
  <si>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</si>
  <si>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</si>
  <si>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</si>
  <si>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</si>
  <si>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</si>
  <si>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</si>
  <si>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</si>
  <si>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</si>
  <si>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</si>
  <si>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</si>
  <si>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</si>
  <si>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</si>
  <si>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</si>
  <si>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</si>
  <si>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</si>
  <si>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</si>
  <si>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</si>
  <si>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</si>
  <si>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</si>
  <si>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</si>
  <si>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</si>
  <si>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</si>
  <si>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</si>
  <si>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</si>
  <si>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</si>
  <si>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</si>
  <si>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</si>
  <si>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</si>
  <si>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</si>
  <si>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</si>
  <si>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</si>
  <si>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</si>
  <si>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</si>
  <si>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</si>
  <si>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</si>
  <si>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</si>
  <si>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</si>
  <si>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</si>
  <si>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</si>
  <si>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</si>
  <si>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</si>
  <si>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</si>
  <si>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</si>
  <si>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</si>
  <si>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</si>
  <si>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</si>
  <si>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</si>
  <si>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</si>
  <si>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</si>
  <si>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</si>
  <si>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</si>
  <si>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</si>
  <si>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</si>
  <si>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</si>
  <si>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</si>
  <si>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</si>
  <si>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</si>
  <si>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</si>
  <si>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</si>
  <si>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</si>
  <si>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</si>
  <si>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</si>
  <si>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</si>
  <si>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</si>
  <si>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</si>
  <si>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</si>
  <si>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</si>
  <si>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</si>
  <si>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</si>
  <si>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</si>
  <si>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</si>
  <si>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</si>
  <si>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</si>
  <si>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</si>
  <si>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</si>
  <si>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</si>
  <si>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</si>
  <si>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</si>
  <si>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</si>
  <si>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</si>
  <si>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</si>
  <si>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</si>
  <si>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</si>
  <si>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</si>
  <si>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</si>
  <si>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</si>
  <si>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</si>
  <si>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</si>
  <si>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</si>
  <si>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</si>
  <si>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</si>
  <si>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</si>
  <si>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</si>
  <si>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</si>
  <si>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</si>
  <si>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</si>
  <si>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</si>
  <si>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</si>
  <si>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</si>
  <si>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</si>
  <si>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</si>
  <si>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</si>
  <si>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</si>
  <si>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</si>
  <si>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</si>
  <si>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</si>
  <si>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</si>
  <si>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</si>
  <si>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</si>
  <si>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</si>
  <si>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</si>
  <si>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</si>
  <si>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</si>
  <si>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</si>
  <si>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</si>
  <si>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</si>
  <si>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</si>
  <si>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</si>
  <si>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</si>
  <si>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</si>
  <si>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</si>
  <si>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</si>
  <si>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</si>
  <si>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</si>
  <si>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</si>
  <si>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</si>
  <si>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</si>
  <si>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</si>
  <si>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</si>
  <si>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</si>
  <si>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</si>
  <si>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</si>
  <si>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</si>
  <si>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</si>
  <si>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</si>
  <si>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</si>
  <si>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</si>
  <si>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</si>
  <si>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</si>
  <si>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</si>
  <si>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</si>
  <si>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</si>
  <si>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</si>
  <si>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</si>
  <si>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</si>
  <si>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</si>
  <si>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</si>
  <si>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</si>
  <si>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</si>
  <si>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</si>
  <si>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</si>
  <si>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</si>
  <si>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</si>
  <si>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</si>
  <si>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</si>
  <si>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</si>
  <si>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</si>
  <si>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</si>
  <si>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</si>
  <si>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</si>
  <si>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</si>
  <si>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</si>
  <si>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</si>
  <si>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</si>
  <si>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</si>
  <si>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</si>
  <si>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</si>
  <si>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</si>
  <si>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</si>
  <si>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</si>
  <si>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</si>
  <si>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</si>
  <si>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</si>
  <si>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</si>
  <si>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</si>
  <si>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</si>
  <si>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</si>
  <si>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</si>
  <si>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</si>
  <si>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</si>
  <si>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</si>
  <si>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</si>
  <si>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</si>
  <si>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</si>
  <si>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</si>
  <si>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</si>
  <si>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</si>
  <si>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</si>
  <si>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</si>
  <si>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</si>
  <si>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</si>
  <si>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</si>
  <si>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</si>
  <si>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</si>
  <si>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</si>
  <si>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</si>
  <si>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</si>
  <si>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</si>
  <si>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</si>
  <si>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</si>
  <si>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</si>
  <si>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</si>
  <si>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</si>
  <si>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</si>
  <si>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</si>
  <si>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</si>
  <si>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</si>
  <si>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</si>
  <si>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</si>
  <si>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</si>
  <si>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</si>
  <si>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</si>
  <si>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</si>
  <si>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</si>
  <si>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</si>
  <si>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</si>
  <si>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</si>
  <si>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</si>
  <si>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</si>
  <si>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</si>
  <si>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</si>
  <si>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</si>
  <si>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</si>
  <si>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</si>
  <si>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</si>
  <si>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</si>
  <si>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</si>
  <si>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</si>
  <si>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</si>
  <si>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</si>
  <si>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</si>
  <si>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</si>
  <si>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</si>
  <si>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</si>
  <si>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</si>
  <si>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</si>
  <si>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</si>
  <si>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</si>
  <si>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</si>
  <si>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</si>
  <si>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</si>
  <si>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</si>
  <si>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</si>
  <si>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</si>
  <si>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</si>
  <si>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</si>
  <si>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</si>
  <si>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</si>
  <si>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</si>
  <si>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</si>
  <si>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</si>
  <si>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</si>
  <si>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</si>
  <si>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</si>
  <si>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</si>
  <si>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</si>
  <si>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</si>
  <si>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</si>
  <si>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</si>
  <si>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</si>
  <si>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</si>
  <si>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</si>
  <si>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</si>
  <si>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</si>
  <si>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</si>
  <si>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</si>
  <si>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</si>
  <si>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</si>
  <si>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</si>
  <si>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</si>
  <si>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</si>
  <si>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</si>
  <si>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</si>
  <si>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</si>
  <si>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</si>
  <si>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</si>
  <si>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</si>
  <si>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</si>
  <si>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</si>
  <si>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</si>
  <si>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</si>
  <si>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</si>
  <si>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</si>
  <si>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</si>
  <si>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</si>
  <si>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</si>
  <si>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</si>
  <si>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</si>
  <si>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</si>
  <si>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</si>
  <si>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</si>
  <si>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</si>
  <si>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</si>
  <si>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</si>
  <si>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</si>
  <si>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</si>
  <si>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</si>
  <si>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</si>
  <si>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</si>
  <si>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</si>
  <si>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</si>
  <si>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</si>
  <si>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</si>
  <si>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</si>
  <si>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</si>
  <si>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</si>
  <si>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</si>
  <si>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</si>
  <si>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</si>
  <si>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</si>
  <si>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</si>
  <si>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</si>
  <si>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</si>
  <si>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</si>
  <si>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</si>
  <si>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</si>
  <si>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</si>
  <si>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</si>
  <si>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</si>
  <si>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</si>
  <si>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</si>
  <si>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</si>
  <si>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</si>
  <si>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</si>
  <si>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</si>
  <si>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</si>
  <si>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</si>
  <si>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</si>
  <si>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</si>
  <si>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</si>
  <si>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</si>
  <si>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</si>
  <si>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</si>
  <si>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</si>
  <si>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</si>
  <si>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</si>
  <si>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</si>
  <si>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</si>
  <si>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</si>
  <si>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</si>
  <si>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</si>
  <si>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</si>
  <si>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</si>
  <si>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</si>
  <si>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</si>
  <si>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</si>
  <si>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</si>
  <si>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</si>
  <si>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</si>
  <si>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</si>
  <si>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</si>
  <si>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</si>
  <si>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</si>
  <si>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</si>
  <si>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</si>
  <si>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</si>
  <si>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</si>
  <si>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</si>
  <si>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</si>
  <si>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</si>
  <si>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</si>
  <si>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</si>
  <si>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</si>
  <si>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</si>
  <si>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</si>
  <si>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</si>
  <si>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</si>
  <si>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</si>
  <si>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</si>
  <si>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</si>
  <si>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</si>
  <si>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</si>
  <si>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</si>
  <si>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</si>
  <si>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</si>
  <si>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</si>
  <si>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</si>
  <si>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</si>
  <si>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</si>
  <si>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</si>
  <si>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</si>
  <si>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</si>
  <si>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</si>
  <si>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</si>
  <si>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</si>
  <si>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</si>
  <si>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</si>
  <si>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</si>
  <si>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</si>
  <si>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</si>
  <si>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</si>
  <si>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</si>
  <si>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</si>
  <si>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</si>
  <si>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</si>
  <si>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</si>
  <si>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</si>
  <si>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</si>
  <si>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</si>
  <si>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</si>
  <si>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</si>
  <si>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</si>
  <si>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</si>
  <si>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</si>
  <si>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</si>
  <si>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</si>
  <si>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</si>
  <si>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</si>
  <si>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</si>
  <si>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</si>
  <si>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</si>
  <si>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</si>
  <si>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</si>
  <si>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</si>
  <si>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</si>
  <si>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</si>
  <si>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</si>
  <si>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</si>
  <si>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</si>
  <si>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</si>
  <si>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</si>
  <si>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</si>
  <si>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</si>
  <si>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</si>
  <si>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</si>
  <si>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</si>
  <si>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</si>
  <si>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</si>
  <si>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</si>
  <si>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</si>
  <si>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</si>
  <si>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</si>
  <si>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</si>
  <si>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</si>
  <si>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</si>
  <si>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</si>
  <si>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</si>
  <si>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</si>
  <si>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</si>
  <si>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</si>
  <si>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</si>
  <si>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</si>
  <si>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</si>
  <si>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</si>
  <si>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</si>
  <si>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</si>
  <si>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</si>
  <si>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</si>
  <si>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</si>
  <si>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</si>
  <si>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</si>
  <si>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</si>
  <si>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</si>
  <si>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</si>
  <si>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</si>
  <si>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</si>
  <si>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</si>
  <si>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</si>
  <si>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</si>
  <si>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</si>
  <si>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</si>
  <si>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</si>
  <si>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</si>
  <si>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</si>
  <si>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</si>
  <si>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</si>
  <si>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</si>
  <si>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</si>
  <si>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</si>
  <si>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</si>
  <si>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</si>
  <si>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</si>
  <si>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</si>
  <si>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</si>
  <si>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</si>
  <si>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</si>
  <si>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</si>
  <si>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</si>
  <si>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</si>
  <si>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</si>
  <si>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</si>
  <si>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</si>
  <si>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</si>
  <si>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</si>
  <si>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</si>
  <si>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</si>
  <si>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</si>
  <si>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</si>
  <si>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</si>
  <si>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</si>
  <si>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</si>
  <si>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</si>
  <si>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</si>
  <si>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</si>
  <si>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</si>
  <si>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</si>
  <si>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</si>
  <si>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</si>
  <si>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</si>
  <si>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</si>
  <si>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</si>
  <si>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</si>
  <si>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</si>
  <si>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</si>
  <si>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</si>
  <si>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</si>
  <si>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</si>
  <si>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</si>
  <si>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</si>
  <si>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</si>
  <si>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</si>
  <si>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</si>
  <si>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</si>
  <si>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</si>
  <si>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</si>
  <si>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</si>
  <si>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</si>
  <si>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</si>
  <si>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</si>
  <si>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</si>
  <si>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</si>
  <si>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</si>
  <si>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</si>
  <si>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</si>
  <si>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</si>
  <si>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</si>
  <si>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</si>
  <si>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</si>
  <si>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</si>
  <si>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</si>
  <si>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</si>
  <si>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</si>
  <si>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</si>
  <si>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</si>
  <si>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</si>
  <si>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</si>
  <si>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</si>
  <si>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</si>
  <si>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</si>
  <si>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</si>
  <si>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</si>
  <si>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</si>
  <si>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</si>
  <si>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</si>
  <si>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</si>
  <si>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</si>
  <si>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</si>
  <si>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</si>
  <si>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</si>
  <si>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</si>
  <si>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</si>
  <si>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</si>
  <si>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</si>
  <si>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</si>
  <si>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</si>
  <si>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</si>
  <si>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</si>
  <si>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</si>
  <si>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</si>
  <si>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</si>
  <si>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</si>
  <si>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</si>
  <si>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</si>
  <si>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</si>
  <si>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</si>
  <si>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</si>
  <si>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</si>
  <si>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</si>
  <si>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</si>
  <si>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</si>
  <si>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</si>
  <si>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</si>
  <si>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</si>
  <si>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</si>
  <si>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</si>
  <si>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</si>
  <si>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</si>
  <si>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</si>
  <si>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</si>
  <si>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</si>
  <si>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</si>
  <si>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</si>
  <si>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</si>
  <si>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</si>
  <si>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</si>
  <si>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</si>
  <si>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</si>
  <si>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</si>
  <si>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</si>
  <si>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</si>
  <si>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</si>
  <si>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</si>
  <si>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</si>
  <si>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</si>
  <si>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</si>
  <si>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</si>
  <si>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</si>
  <si>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</si>
  <si>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</si>
  <si>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</si>
  <si>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</si>
  <si>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</si>
  <si>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</si>
  <si>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</si>
  <si>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</si>
  <si>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</si>
  <si>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</si>
  <si>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</si>
  <si>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</si>
  <si>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</si>
  <si>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</si>
  <si>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</si>
  <si>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</si>
  <si>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</si>
  <si>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</si>
  <si>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</si>
  <si>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</si>
  <si>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</si>
  <si>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</si>
  <si>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</si>
  <si>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</si>
  <si>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</si>
  <si>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</si>
  <si>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</si>
  <si>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</si>
  <si>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</si>
  <si>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</si>
  <si>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</si>
  <si>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</si>
  <si>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</si>
  <si>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</si>
  <si>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</si>
  <si>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</si>
  <si>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</si>
  <si>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</si>
  <si>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</si>
  <si>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</si>
  <si>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</si>
  <si>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</si>
  <si>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</si>
  <si>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</si>
  <si>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</si>
  <si>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</si>
  <si>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</si>
  <si>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</si>
  <si>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</si>
  <si>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</si>
  <si>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</si>
  <si>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</si>
  <si>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</si>
  <si>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</si>
  <si>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</si>
  <si>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</si>
  <si>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</si>
  <si>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</si>
  <si>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</si>
  <si>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</si>
  <si>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</si>
  <si>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</si>
  <si>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</si>
  <si>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</si>
  <si>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</si>
  <si>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</si>
  <si>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</si>
  <si>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</si>
  <si>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</si>
  <si>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</si>
  <si>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</si>
  <si>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</si>
  <si>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</si>
  <si>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</si>
  <si>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</si>
  <si>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</si>
  <si>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</si>
  <si>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</si>
  <si>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</si>
  <si>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</si>
  <si>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</si>
  <si>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</si>
  <si>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</si>
  <si>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</si>
  <si>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</si>
  <si>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</si>
  <si>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</si>
  <si>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</si>
  <si>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</si>
  <si>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</si>
  <si>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</si>
  <si>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</si>
  <si>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</si>
  <si>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</si>
  <si>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</si>
  <si>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</si>
  <si>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</si>
  <si>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</si>
  <si>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</si>
  <si>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</si>
  <si>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</si>
  <si>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</si>
  <si>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</si>
  <si>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</si>
  <si>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</si>
  <si>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</si>
  <si>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</si>
  <si>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</si>
  <si>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</si>
  <si>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</si>
  <si>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</si>
  <si>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</si>
  <si>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</si>
  <si>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</si>
  <si>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</si>
  <si>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</si>
  <si>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</si>
  <si>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</si>
  <si>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</si>
  <si>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</si>
  <si>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</si>
  <si>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</si>
  <si>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</si>
  <si>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</si>
  <si>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</si>
  <si>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</si>
  <si>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</si>
  <si>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</si>
  <si>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</si>
  <si>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</si>
  <si>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</si>
  <si>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</si>
  <si>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</si>
  <si>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</si>
  <si>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</si>
  <si>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</si>
  <si>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</si>
  <si>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</si>
  <si>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</si>
  <si>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</si>
  <si>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</si>
  <si>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</si>
  <si>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</si>
  <si>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</si>
  <si>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</si>
  <si>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</si>
  <si>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</si>
  <si>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</si>
  <si>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</si>
  <si>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</si>
  <si>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</si>
  <si>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</si>
  <si>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</si>
  <si>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</si>
  <si>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</si>
  <si>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</si>
  <si>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</si>
  <si>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</si>
  <si>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</si>
  <si>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</si>
  <si>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</si>
  <si>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</si>
  <si>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</si>
  <si>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</si>
  <si>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</si>
  <si>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</si>
  <si>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</si>
  <si>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</si>
  <si>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</si>
  <si>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</si>
  <si>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</si>
  <si>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</si>
  <si>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</si>
  <si>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</si>
  <si>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</si>
  <si>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</si>
  <si>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</si>
  <si>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</si>
  <si>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</si>
  <si>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</si>
  <si>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</si>
  <si>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</si>
  <si>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</si>
  <si>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</si>
  <si>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</si>
  <si>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</si>
  <si>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</si>
  <si>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</si>
  <si>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</si>
  <si>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</si>
  <si>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</si>
  <si>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</si>
  <si>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</si>
  <si>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</si>
  <si>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</si>
  <si>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</si>
  <si>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</si>
  <si>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</si>
  <si>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</si>
  <si>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</si>
  <si>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</si>
  <si>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</si>
  <si>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</si>
  <si>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</si>
  <si>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</si>
  <si>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</si>
  <si>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</si>
  <si>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</si>
  <si>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</si>
  <si>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</si>
  <si>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</si>
  <si>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</si>
  <si>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</si>
  <si>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</si>
  <si>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</si>
  <si>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</si>
  <si>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</si>
  <si>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</si>
  <si>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</si>
  <si>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</si>
  <si>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</si>
  <si>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</si>
  <si>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</si>
  <si>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</si>
  <si>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</si>
  <si>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</si>
  <si>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</si>
  <si>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</si>
  <si>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</si>
  <si>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</si>
  <si>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</si>
  <si>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</si>
  <si>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</si>
  <si>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</si>
  <si>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</si>
  <si>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</si>
  <si>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</si>
  <si>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</si>
  <si>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</si>
  <si>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</si>
  <si>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</si>
  <si>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</si>
  <si>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</si>
  <si>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</si>
  <si>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</si>
  <si>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</si>
  <si>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</si>
  <si>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</si>
  <si>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</si>
  <si>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</si>
  <si>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</si>
  <si>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</si>
  <si>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</si>
  <si>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</si>
  <si>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</si>
  <si>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</si>
  <si>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</si>
  <si>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</si>
  <si>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</si>
  <si>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</si>
  <si>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</si>
  <si>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</si>
  <si>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</si>
  <si>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</si>
  <si>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</si>
  <si>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</si>
  <si>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</si>
  <si>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</si>
  <si>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</si>
  <si>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</si>
  <si>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</si>
  <si>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</si>
  <si>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</si>
  <si>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</si>
  <si>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</si>
  <si>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</si>
  <si>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</si>
  <si>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</si>
  <si>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</si>
  <si>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</si>
  <si>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</si>
  <si>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</si>
  <si>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</si>
  <si>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</si>
  <si>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</si>
  <si>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</si>
  <si>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</si>
  <si>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</si>
  <si>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</si>
  <si>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</si>
  <si>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</si>
  <si>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</si>
  <si>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</si>
  <si>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</si>
  <si>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</si>
  <si>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</si>
  <si>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</si>
  <si>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</si>
  <si>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</si>
  <si>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</si>
  <si>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</si>
  <si>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</si>
  <si>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</si>
  <si>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</si>
  <si>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</si>
  <si>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</si>
  <si>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</si>
  <si>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</si>
  <si>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</si>
  <si>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</si>
  <si>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</si>
  <si>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</si>
  <si>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</si>
  <si>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</si>
  <si>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</si>
  <si>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</si>
  <si>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</si>
  <si>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</si>
  <si>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</si>
  <si>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</si>
  <si>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</si>
  <si>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</si>
  <si>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</si>
  <si>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</si>
  <si>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</si>
  <si>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</si>
  <si>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</si>
  <si>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</si>
  <si>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</si>
  <si>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</si>
  <si>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</si>
  <si>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</si>
  <si>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</si>
  <si>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</si>
  <si>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</si>
  <si>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</si>
  <si>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</si>
  <si>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</si>
  <si>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</si>
  <si>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</si>
  <si>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</si>
  <si>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</si>
  <si>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</si>
  <si>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</si>
  <si>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</si>
  <si>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</si>
  <si>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</si>
  <si>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</si>
  <si>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</si>
  <si>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</si>
  <si>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</si>
  <si>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</si>
  <si>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</si>
  <si>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</si>
  <si>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</si>
  <si>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</si>
  <si>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</si>
  <si>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</si>
  <si>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</si>
  <si>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</si>
  <si>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</si>
  <si>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</si>
  <si>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</si>
  <si>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</si>
  <si>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</si>
  <si>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</si>
  <si>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</si>
  <si>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</si>
  <si>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</si>
  <si>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</si>
  <si>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</si>
  <si>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</si>
  <si>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</si>
  <si>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</si>
  <si>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</si>
  <si>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</si>
  <si>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</si>
  <si>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</si>
  <si>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</si>
  <si>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</si>
  <si>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</si>
  <si>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</si>
  <si>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</si>
  <si>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</si>
  <si>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</si>
  <si>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</si>
  <si>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</si>
  <si>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</si>
  <si>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</si>
  <si>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</si>
  <si>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</si>
  <si>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</si>
  <si>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</si>
  <si>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</si>
  <si>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</si>
  <si>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</si>
  <si>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</si>
  <si>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</si>
  <si>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</si>
  <si>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</si>
  <si>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</si>
  <si>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</si>
  <si>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</si>
  <si>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</si>
  <si>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</si>
  <si>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</si>
  <si>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</si>
  <si>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</si>
  <si>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</si>
  <si>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</si>
  <si>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</si>
  <si>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</si>
  <si>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</si>
  <si>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</si>
  <si>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</si>
  <si>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</si>
  <si>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</si>
  <si>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</si>
  <si>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</si>
  <si>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</si>
  <si>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</si>
  <si>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</si>
  <si>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</si>
  <si>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</si>
  <si>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</si>
  <si>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</si>
  <si>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</si>
  <si>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</si>
  <si>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</si>
  <si>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</si>
  <si>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</si>
  <si>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</si>
  <si>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</si>
  <si>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</si>
  <si>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</si>
  <si>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</si>
  <si>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</si>
  <si>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</si>
  <si>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</si>
  <si>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</si>
  <si>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</si>
  <si>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</si>
  <si>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</si>
  <si>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</si>
  <si>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</si>
  <si>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</si>
  <si>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</si>
  <si>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</si>
  <si>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</si>
  <si>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</si>
  <si>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</si>
  <si>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</si>
  <si>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</si>
  <si>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</si>
  <si>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</si>
  <si>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</si>
  <si>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</si>
  <si>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</si>
  <si>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</si>
  <si>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</si>
  <si>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</si>
  <si>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</si>
  <si>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</si>
  <si>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</si>
  <si>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</si>
  <si>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</si>
  <si>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</si>
  <si>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</si>
  <si>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</si>
  <si>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</si>
  <si>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</si>
  <si>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</si>
  <si>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</si>
  <si>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</si>
  <si>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</si>
  <si>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</si>
  <si>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</si>
  <si>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</si>
  <si>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</si>
  <si>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</si>
  <si>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</si>
  <si>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</si>
  <si>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</si>
  <si>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</si>
  <si>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</si>
  <si>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</si>
  <si>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</si>
  <si>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</si>
  <si>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</si>
  <si>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</si>
  <si>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</si>
  <si>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</si>
  <si>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</si>
  <si>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</si>
  <si>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</si>
  <si>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</si>
  <si>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</si>
  <si>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</si>
  <si>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</si>
  <si>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</si>
  <si>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</si>
  <si>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</si>
  <si>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</si>
  <si>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</si>
  <si>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</si>
  <si>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</si>
  <si>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</si>
  <si>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</si>
  <si>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</si>
  <si>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</si>
  <si>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</si>
  <si>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</si>
  <si>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</si>
  <si>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</si>
  <si>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</si>
  <si>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</si>
  <si>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</si>
  <si>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</si>
  <si>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</si>
  <si>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</si>
  <si>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</si>
  <si>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</si>
  <si>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</si>
  <si>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</si>
  <si>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</si>
  <si>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</si>
  <si>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</si>
  <si>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</si>
  <si>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</si>
  <si>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</si>
  <si>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</si>
  <si>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</si>
  <si>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</si>
  <si>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</si>
  <si>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</si>
  <si>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</si>
  <si>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</si>
  <si>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</si>
  <si>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</si>
  <si>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</si>
  <si>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</si>
  <si>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</si>
  <si>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</si>
  <si>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</si>
  <si>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</si>
  <si>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</si>
  <si>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</si>
  <si>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</si>
  <si>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</si>
  <si>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</si>
  <si>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</si>
  <si>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</si>
  <si>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</si>
  <si>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</si>
  <si>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</si>
  <si>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</si>
  <si>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</si>
  <si>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</si>
  <si>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</si>
  <si>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</si>
  <si>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</si>
  <si>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</si>
  <si>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</si>
  <si>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</si>
  <si>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</si>
  <si>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</si>
  <si>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</si>
  <si>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</si>
  <si>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</si>
  <si>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</si>
  <si>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</si>
  <si>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</si>
  <si>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</si>
  <si>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</si>
  <si>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</si>
  <si>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</si>
  <si>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</si>
  <si>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</si>
  <si>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</si>
  <si>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</si>
  <si>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</si>
  <si>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</si>
  <si>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</si>
  <si>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</si>
  <si>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</si>
  <si>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</si>
  <si>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</si>
  <si>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</si>
  <si>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</si>
  <si>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</si>
  <si>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</si>
  <si>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</si>
  <si>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</si>
  <si>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</si>
  <si>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</si>
  <si>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</si>
  <si>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</si>
  <si>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</si>
  <si>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</si>
  <si>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</si>
  <si>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</si>
  <si>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</si>
  <si>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</si>
  <si>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</si>
  <si>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</si>
  <si>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</si>
  <si>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</si>
  <si>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</si>
  <si>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</si>
  <si>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</si>
  <si>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</si>
  <si>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</si>
  <si>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</si>
  <si>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</si>
  <si>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</si>
  <si>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</si>
  <si>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</si>
  <si>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</si>
  <si>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</si>
  <si>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</si>
  <si>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</si>
  <si>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</si>
  <si>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</si>
  <si>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</si>
  <si>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</si>
  <si>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</si>
  <si>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</si>
  <si>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</si>
  <si>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</si>
  <si>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</si>
  <si>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</si>
  <si>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</si>
  <si>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</si>
  <si>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</si>
  <si>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</si>
  <si>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</si>
  <si>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</si>
  <si>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</si>
  <si>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</si>
  <si>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</si>
  <si>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</si>
  <si>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</si>
  <si>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</si>
  <si>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</si>
  <si>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</si>
  <si>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</si>
  <si>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</si>
  <si>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</si>
  <si>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</si>
  <si>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</si>
  <si>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</si>
  <si>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</si>
  <si>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</si>
  <si>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</si>
  <si>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</si>
  <si>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</si>
  <si>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</si>
  <si>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</si>
  <si>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</si>
  <si>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</si>
  <si>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</si>
  <si>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</si>
  <si>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</si>
  <si>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</si>
  <si>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</si>
  <si>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</si>
  <si>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</si>
  <si>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</si>
  <si>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</si>
  <si>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</si>
  <si>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</si>
  <si>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</si>
  <si>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</si>
  <si>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</si>
  <si>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</si>
  <si>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</si>
  <si>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</si>
  <si>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</si>
  <si>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</si>
  <si>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</si>
  <si>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</si>
  <si>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</si>
  <si>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</si>
  <si>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</si>
  <si>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</si>
  <si>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</si>
  <si>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</si>
  <si>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</si>
  <si>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</si>
  <si>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</si>
  <si>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</si>
  <si>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</si>
  <si>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</si>
  <si>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</si>
  <si>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</si>
  <si>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</si>
  <si>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</si>
  <si>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</si>
  <si>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</si>
  <si>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</si>
  <si>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</si>
  <si>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</si>
  <si>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</si>
  <si>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</si>
  <si>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</si>
  <si>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</si>
  <si>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</si>
  <si>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</si>
  <si>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</si>
  <si>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</si>
  <si>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</si>
  <si>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</si>
  <si>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</si>
  <si>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</si>
  <si>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</si>
  <si>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</si>
  <si>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</si>
  <si>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</si>
  <si>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</si>
  <si>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</si>
  <si>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</si>
  <si>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</si>
  <si>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</si>
  <si>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</si>
  <si>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</si>
  <si>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</si>
  <si>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</si>
  <si>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</si>
  <si>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</si>
  <si>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</si>
  <si>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</si>
  <si>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</si>
  <si>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</si>
  <si>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</si>
  <si>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</si>
  <si>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</si>
  <si>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</si>
  <si>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</si>
  <si>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</si>
  <si>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</si>
  <si>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</si>
  <si>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</si>
  <si>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</si>
  <si>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</si>
  <si>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</si>
  <si>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</si>
  <si>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</si>
  <si>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</si>
  <si>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</si>
  <si>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</si>
  <si>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</si>
  <si>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</si>
  <si>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</si>
  <si>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</si>
  <si>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</si>
  <si>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</si>
  <si>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</si>
  <si>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</si>
  <si>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</si>
  <si>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</si>
  <si>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</si>
  <si>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</si>
  <si>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</si>
  <si>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</si>
  <si>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</si>
  <si>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</si>
  <si>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</si>
  <si>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</si>
  <si>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</si>
  <si>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</si>
  <si>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</si>
  <si>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</si>
  <si>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</si>
  <si>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</si>
  <si>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</si>
  <si>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</si>
  <si>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</si>
  <si>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</si>
  <si>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</si>
  <si>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</si>
  <si>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</si>
  <si>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</si>
  <si>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</si>
  <si>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</si>
  <si>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</si>
  <si>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</si>
  <si>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</si>
  <si>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</si>
  <si>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</si>
  <si>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</si>
  <si>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</si>
  <si>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</si>
  <si>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</si>
  <si>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</si>
  <si>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</si>
  <si>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</si>
  <si>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</si>
  <si>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</si>
  <si>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</si>
  <si>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</si>
  <si>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</si>
  <si>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</si>
  <si>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</si>
  <si>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</si>
  <si>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</si>
  <si>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</si>
  <si>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</si>
  <si>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</si>
  <si>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</si>
  <si>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</si>
  <si>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</si>
  <si>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</si>
  <si>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</si>
  <si>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</si>
  <si>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</si>
  <si>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</si>
  <si>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</si>
  <si>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</si>
  <si>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</si>
  <si>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</si>
  <si>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</si>
  <si>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</si>
  <si>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</si>
  <si>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</si>
  <si>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</si>
  <si>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</si>
  <si>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</si>
  <si>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</si>
  <si>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</si>
  <si>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</si>
  <si>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</si>
  <si>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</si>
  <si>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</si>
  <si>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</si>
  <si>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</si>
  <si>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</si>
  <si>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</si>
  <si>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</si>
  <si>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</si>
  <si>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</si>
  <si>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</si>
  <si>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</si>
  <si>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</si>
  <si>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</si>
  <si>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</si>
  <si>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</si>
  <si>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</si>
  <si>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</si>
  <si>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</si>
  <si>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</si>
  <si>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</si>
  <si>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</si>
  <si>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</si>
  <si>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</si>
  <si>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</si>
  <si>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</si>
  <si>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</si>
  <si>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</si>
  <si>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</si>
  <si>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</si>
  <si>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</si>
  <si>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</si>
  <si>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</si>
  <si>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</si>
  <si>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</si>
  <si>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</si>
  <si>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</si>
  <si>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</si>
  <si>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</si>
  <si>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</si>
  <si>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</si>
  <si>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</si>
  <si>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</si>
  <si>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</si>
  <si>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</si>
  <si>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</si>
  <si>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</si>
  <si>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</si>
  <si>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</si>
  <si>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</si>
  <si>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</si>
  <si>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</si>
  <si>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</si>
  <si>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</si>
  <si>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</si>
  <si>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</si>
  <si>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</si>
  <si>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</si>
  <si>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</si>
  <si>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</si>
  <si>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</si>
  <si>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</si>
  <si>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</si>
  <si>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</si>
  <si>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</si>
  <si>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</si>
  <si>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</si>
  <si>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</si>
  <si>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</si>
  <si>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</si>
  <si>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</si>
  <si>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</si>
  <si>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</si>
  <si>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</si>
  <si>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</si>
  <si>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</si>
  <si>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</si>
  <si>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</si>
  <si>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</si>
  <si>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</si>
  <si>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</si>
  <si>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</si>
  <si>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</si>
  <si>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</si>
  <si>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</si>
  <si>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</si>
  <si>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</si>
  <si>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</si>
  <si>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</si>
  <si>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</si>
  <si>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</si>
  <si>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</si>
  <si>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</si>
  <si>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</si>
  <si>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</si>
  <si>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</si>
  <si>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</si>
  <si>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</si>
  <si>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</si>
  <si>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</si>
  <si>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</si>
  <si>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</si>
  <si>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</si>
  <si>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</si>
  <si>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</si>
  <si>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</si>
  <si>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</si>
  <si>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</si>
  <si>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</si>
  <si>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</si>
  <si>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</si>
  <si>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</si>
  <si>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</si>
  <si>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</si>
  <si>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</si>
  <si>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</si>
  <si>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</si>
  <si>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</si>
  <si>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</si>
  <si>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</si>
  <si>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</si>
  <si>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</si>
  <si>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</si>
  <si>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</si>
  <si>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</si>
  <si>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</si>
  <si>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</si>
  <si>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</si>
  <si>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</si>
  <si>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</si>
  <si>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</si>
  <si>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</si>
  <si>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</si>
  <si>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</si>
  <si>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</si>
  <si>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</si>
  <si>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</si>
  <si>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</si>
  <si>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</si>
  <si>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</si>
  <si>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</si>
  <si>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</si>
  <si>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</si>
  <si>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</si>
  <si>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</si>
  <si>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</si>
  <si>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</si>
  <si>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</si>
  <si>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</si>
  <si>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</si>
  <si>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</si>
  <si>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</si>
  <si>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</si>
  <si>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</si>
  <si>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</si>
  <si>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</si>
  <si>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</si>
  <si>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</si>
  <si>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</si>
  <si>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</si>
  <si>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</si>
  <si>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</si>
  <si>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</si>
  <si>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</si>
  <si>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</si>
  <si>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</si>
  <si>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</si>
  <si>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</si>
  <si>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</si>
  <si>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</si>
  <si>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</si>
  <si>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</si>
  <si>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</si>
  <si>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</si>
  <si>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</si>
  <si>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</si>
  <si>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</si>
  <si>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</si>
  <si>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</si>
  <si>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</si>
  <si>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</si>
  <si>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</si>
  <si>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</si>
  <si>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</si>
  <si>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</si>
  <si>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</si>
  <si>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</si>
  <si>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</si>
  <si>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</si>
  <si>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</si>
  <si>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</si>
  <si>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</si>
  <si>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</si>
  <si>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</si>
  <si>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</si>
  <si>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</si>
  <si>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</si>
  <si>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</si>
  <si>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</si>
  <si>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</si>
  <si>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</si>
  <si>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</si>
  <si>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</si>
  <si>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</si>
  <si>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</si>
  <si>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</si>
  <si>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</si>
  <si>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</si>
  <si>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</si>
  <si>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</si>
  <si>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</si>
  <si>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</si>
  <si>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</si>
  <si>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</si>
  <si>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</si>
  <si>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</si>
  <si>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</si>
  <si>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</si>
  <si>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</si>
  <si>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</si>
  <si>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</si>
  <si>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</si>
  <si>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</si>
  <si>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</si>
  <si>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</si>
  <si>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</si>
  <si>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</si>
  <si>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</si>
  <si>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</si>
  <si>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</si>
  <si>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</si>
  <si>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</si>
  <si>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</si>
  <si>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</si>
  <si>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</si>
  <si>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</si>
  <si>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</si>
  <si>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</si>
  <si>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</si>
  <si>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</si>
  <si>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</si>
  <si>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</si>
  <si>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</si>
  <si>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</si>
  <si>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</si>
  <si>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</si>
  <si>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</si>
  <si>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</si>
  <si>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</si>
  <si>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</si>
  <si>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</si>
  <si>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</si>
  <si>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</si>
  <si>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</si>
  <si>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</si>
  <si>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</si>
  <si>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</si>
  <si>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</si>
  <si>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</si>
  <si>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</si>
  <si>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</si>
  <si>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</si>
  <si>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</si>
  <si>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</si>
  <si>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</si>
  <si>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</si>
  <si>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</si>
  <si>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</si>
  <si>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</si>
  <si>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</si>
  <si>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</si>
  <si>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</si>
  <si>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</si>
  <si>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</si>
  <si>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</si>
  <si>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</si>
  <si>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</si>
  <si>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</si>
  <si>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</si>
  <si>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</si>
  <si>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</si>
  <si>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</si>
  <si>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</si>
  <si>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</si>
  <si>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</si>
  <si>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</si>
  <si>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</si>
  <si>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</si>
  <si>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</si>
  <si>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</si>
  <si>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</si>
  <si>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</si>
  <si>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</si>
  <si>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</si>
  <si>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</si>
  <si>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</si>
  <si>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</si>
  <si>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</si>
  <si>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</si>
  <si>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</si>
  <si>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</si>
  <si>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</si>
  <si>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</si>
  <si>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</si>
  <si>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</si>
  <si>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</si>
  <si>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</si>
  <si>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</si>
  <si>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</si>
  <si>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</si>
  <si>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</si>
  <si>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</si>
  <si>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</si>
  <si>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</si>
  <si>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</si>
  <si>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</si>
  <si>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</si>
  <si>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</si>
  <si>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</si>
  <si>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</si>
  <si>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</si>
  <si>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</si>
  <si>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</si>
  <si>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</si>
  <si>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</si>
  <si>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</si>
  <si>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</si>
  <si>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</si>
  <si>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</si>
  <si>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</si>
  <si>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</si>
  <si>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</si>
  <si>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</si>
  <si>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</si>
  <si>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</si>
  <si>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</si>
  <si>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</si>
  <si>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</si>
  <si>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</si>
  <si>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</si>
  <si>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</si>
  <si>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</si>
  <si>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</si>
  <si>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</si>
  <si>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</si>
  <si>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</si>
  <si>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</si>
  <si>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</si>
  <si>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</si>
  <si>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</si>
  <si>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</si>
  <si>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</si>
  <si>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</si>
  <si>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</si>
  <si>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</si>
  <si>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</si>
  <si>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</si>
  <si>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</si>
  <si>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</si>
  <si>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</si>
  <si>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</si>
  <si>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</si>
  <si>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</si>
  <si>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</si>
  <si>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</si>
  <si>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</si>
  <si>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</si>
  <si>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</si>
  <si>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</si>
  <si>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</si>
  <si>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</si>
  <si>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</si>
  <si>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</si>
  <si>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</si>
  <si>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</si>
  <si>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</si>
  <si>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</si>
  <si>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</si>
  <si>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</si>
  <si>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</si>
  <si>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</si>
  <si>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</si>
  <si>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</si>
  <si>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</si>
  <si>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</si>
  <si>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</si>
  <si>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</si>
  <si>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</si>
  <si>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</si>
  <si>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</si>
  <si>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</si>
  <si>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</si>
  <si>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</si>
  <si>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</si>
  <si>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</si>
  <si>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</si>
  <si>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</si>
  <si>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</si>
  <si>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</si>
  <si>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</si>
  <si>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</si>
  <si>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</si>
  <si>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</si>
  <si>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</si>
  <si>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</si>
  <si>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</si>
  <si>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</si>
  <si>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</si>
  <si>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</si>
  <si>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</si>
  <si>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</si>
  <si>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</si>
  <si>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</si>
  <si>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</si>
  <si>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</si>
  <si>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</si>
  <si>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</si>
  <si>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</si>
  <si>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</si>
  <si>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</si>
  <si>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</si>
  <si>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</si>
  <si>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</si>
  <si>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</si>
  <si>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</si>
  <si>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</si>
  <si>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</si>
  <si>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</si>
  <si>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</si>
  <si>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</si>
  <si>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</si>
  <si>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</si>
  <si>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</si>
  <si>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</si>
  <si>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</si>
  <si>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</si>
  <si>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</si>
  <si>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</si>
  <si>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</si>
  <si>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</si>
  <si>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</si>
  <si>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</si>
  <si>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</si>
  <si>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</si>
  <si>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</si>
  <si>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</si>
  <si>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</si>
  <si>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</si>
  <si>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</si>
  <si>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</si>
  <si>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</si>
  <si>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</si>
  <si>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</si>
  <si>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</si>
  <si>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</si>
  <si>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</si>
  <si>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</si>
  <si>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</si>
  <si>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</si>
  <si>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</si>
  <si>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</si>
  <si>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</si>
  <si>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</si>
  <si>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</si>
  <si>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</si>
  <si>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</si>
  <si>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</si>
  <si>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</si>
  <si>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</si>
  <si>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</si>
  <si>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</si>
  <si>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</si>
  <si>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</si>
  <si>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</si>
  <si>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</si>
  <si>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</si>
  <si>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</si>
  <si>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</si>
  <si>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</si>
  <si>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</si>
  <si>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</si>
  <si>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</si>
  <si>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</si>
  <si>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</si>
  <si>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</si>
  <si>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</si>
  <si>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</si>
  <si>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</si>
  <si>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</si>
  <si>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</si>
  <si>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</si>
  <si>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</si>
  <si>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</si>
  <si>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</si>
  <si>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</si>
  <si>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</si>
  <si>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</si>
  <si>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</si>
  <si>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</si>
  <si>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</si>
  <si>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</si>
  <si>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</si>
  <si>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</si>
  <si>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</si>
  <si>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</si>
  <si>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</si>
  <si>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</si>
  <si>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</si>
  <si>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</si>
  <si>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</si>
  <si>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</si>
  <si>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</si>
  <si>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</si>
  <si>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</si>
  <si>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</si>
  <si>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</si>
  <si>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</si>
  <si>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</si>
  <si>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</si>
  <si>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</si>
  <si>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</si>
  <si>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</si>
  <si>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</si>
  <si>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</si>
  <si>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</si>
  <si>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</si>
  <si>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</si>
  <si>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</si>
  <si>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</si>
  <si>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</si>
  <si>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</si>
  <si>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</si>
  <si>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</si>
  <si>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</si>
  <si>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</si>
  <si>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</si>
  <si>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</si>
  <si>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</si>
  <si>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</si>
  <si>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</si>
  <si>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</si>
  <si>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</si>
  <si>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</si>
  <si>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</si>
  <si>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</si>
  <si>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</si>
  <si>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</si>
  <si>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</si>
  <si>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</si>
  <si>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</si>
  <si>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</si>
  <si>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</si>
  <si>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</si>
  <si>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</si>
  <si>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</si>
  <si>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</si>
  <si>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</si>
  <si>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</si>
  <si>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</si>
  <si>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</si>
  <si>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</si>
  <si>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</si>
  <si>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</si>
  <si>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</si>
  <si>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</si>
  <si>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</si>
  <si>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</si>
  <si>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</si>
  <si>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</si>
  <si>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</si>
  <si>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</si>
  <si>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</si>
  <si>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</si>
  <si>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</si>
  <si>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</si>
  <si>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</si>
  <si>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</si>
  <si>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</si>
  <si>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</si>
  <si>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</si>
  <si>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</si>
  <si>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</si>
  <si>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</si>
  <si>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</si>
  <si>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</si>
  <si>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</si>
  <si>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</si>
  <si>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</si>
  <si>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</si>
  <si>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</si>
  <si>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</si>
  <si>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</si>
  <si>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</si>
  <si>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</si>
  <si>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</si>
  <si>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</si>
  <si>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</si>
  <si>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</si>
  <si>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</si>
  <si>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</si>
  <si>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</si>
  <si>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</si>
  <si>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</si>
  <si>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</si>
  <si>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</si>
  <si>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</si>
  <si>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</si>
  <si>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</si>
  <si>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</si>
  <si>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</si>
  <si>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</si>
  <si>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</si>
  <si>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</si>
  <si>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</si>
  <si>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</si>
  <si>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</si>
  <si>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</si>
  <si>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</si>
  <si>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</si>
  <si>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</si>
  <si>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</si>
  <si>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</si>
  <si>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</si>
  <si>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</si>
  <si>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</si>
  <si>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</si>
  <si>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</si>
  <si>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</si>
  <si>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</si>
  <si>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</si>
  <si>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</si>
  <si>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</si>
  <si>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</si>
  <si>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</si>
  <si>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</si>
  <si>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</si>
  <si>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</si>
  <si>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</si>
  <si>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</si>
  <si>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</si>
  <si>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</si>
  <si>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</si>
  <si>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</si>
  <si>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</si>
  <si>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</si>
  <si>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</si>
  <si>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</si>
  <si>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</si>
  <si>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</si>
  <si>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</si>
  <si>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</si>
  <si>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</si>
  <si>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</si>
  <si>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</si>
  <si>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</si>
  <si>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</si>
  <si>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</si>
  <si>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</si>
  <si>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</si>
  <si>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</si>
  <si>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</si>
  <si>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</si>
  <si>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</si>
  <si>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</si>
  <si>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</si>
  <si>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</si>
  <si>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</si>
  <si>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</si>
  <si>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</si>
  <si>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</si>
  <si>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</si>
  <si>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</si>
  <si>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</si>
  <si>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</si>
  <si>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</si>
  <si>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</si>
  <si>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</si>
  <si>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</si>
  <si>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</si>
  <si>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</si>
  <si>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</si>
  <si>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</si>
  <si>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</si>
  <si>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</si>
  <si>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</si>
  <si>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</si>
  <si>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</si>
  <si>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</si>
  <si>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</si>
  <si>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</si>
  <si>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</si>
  <si>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</si>
  <si>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</si>
  <si>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</si>
  <si>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</si>
  <si>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</si>
  <si>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</si>
  <si>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</si>
  <si>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</si>
  <si>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</si>
  <si>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</si>
  <si>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</si>
  <si>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</si>
  <si>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</si>
  <si>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</si>
  <si>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</si>
  <si>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</si>
  <si>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</si>
  <si>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</si>
  <si>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</si>
  <si>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</si>
  <si>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</si>
  <si>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</si>
  <si>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</si>
  <si>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</si>
  <si>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</si>
  <si>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</si>
  <si>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</si>
  <si>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</si>
  <si>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</si>
  <si>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</si>
  <si>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</si>
  <si>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</si>
  <si>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</si>
  <si>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</si>
  <si>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</si>
  <si>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</si>
  <si>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</si>
  <si>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</si>
  <si>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</si>
  <si>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</si>
  <si>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</si>
  <si>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</si>
  <si>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</si>
  <si>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</si>
  <si>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</si>
  <si>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</si>
  <si>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</si>
  <si>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</si>
  <si>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</si>
  <si>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</si>
  <si>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</si>
  <si>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</si>
  <si>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</si>
  <si>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</si>
  <si>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</si>
  <si>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</si>
  <si>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</si>
  <si>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</si>
  <si>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</si>
  <si>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</si>
  <si>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</si>
  <si>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</si>
  <si>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</si>
  <si>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</si>
  <si>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</si>
  <si>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</si>
  <si>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</si>
  <si>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</si>
  <si>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</si>
  <si>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</si>
  <si>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</si>
  <si>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</si>
  <si>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</si>
  <si>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</si>
  <si>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</si>
  <si>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</si>
  <si>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</si>
  <si>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</si>
  <si>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</si>
  <si>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</si>
  <si>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</si>
  <si>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</si>
  <si>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</si>
  <si>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</si>
  <si>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</si>
  <si>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</si>
  <si>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</si>
  <si>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</si>
  <si>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</si>
  <si>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</si>
  <si>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</si>
  <si>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</si>
  <si>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</si>
  <si>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</si>
  <si>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</si>
  <si>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</si>
  <si>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</si>
  <si>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</si>
  <si>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</si>
  <si>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</si>
  <si>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</si>
  <si>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</si>
  <si>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</si>
  <si>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</si>
  <si>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</si>
  <si>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</si>
  <si>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</si>
  <si>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</si>
  <si>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</si>
  <si>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</si>
  <si>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</si>
  <si>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</si>
  <si>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</si>
  <si>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</si>
  <si>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</si>
  <si>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</si>
  <si>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</si>
  <si>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</si>
  <si>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</si>
  <si>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</si>
  <si>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</si>
  <si>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</si>
  <si>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</si>
  <si>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</si>
  <si>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</si>
  <si>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</si>
  <si>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</si>
  <si>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</si>
  <si>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</si>
  <si>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</si>
  <si>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</si>
  <si>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</si>
  <si>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</si>
  <si>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</si>
  <si>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</si>
  <si>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</si>
  <si>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</si>
  <si>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</si>
  <si>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</si>
  <si>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</si>
  <si>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</si>
  <si>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</si>
  <si>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</si>
  <si>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</si>
  <si>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</si>
  <si>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</si>
  <si>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</si>
  <si>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</si>
  <si>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</si>
  <si>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</si>
  <si>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</si>
  <si>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</si>
  <si>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</si>
  <si>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</si>
  <si>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</si>
  <si>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</si>
  <si>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</si>
  <si>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</si>
  <si>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</si>
  <si>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</si>
  <si>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</si>
  <si>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</si>
  <si>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</si>
  <si>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</si>
  <si>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</si>
  <si>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</si>
  <si>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</si>
  <si>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</si>
  <si>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</si>
  <si>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</si>
  <si>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</si>
  <si>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</si>
  <si>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</si>
  <si>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</si>
  <si>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</si>
  <si>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</si>
  <si>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</si>
  <si>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</si>
  <si>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</si>
  <si>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</si>
  <si>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</si>
  <si>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</si>
  <si>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</si>
  <si>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</si>
  <si>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</si>
  <si>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</si>
  <si>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</si>
  <si>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</si>
  <si>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</si>
  <si>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</si>
  <si>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</si>
  <si>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</si>
  <si>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</si>
  <si>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</si>
  <si>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</si>
  <si>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</si>
  <si>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</si>
  <si>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</si>
  <si>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</si>
  <si>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</si>
  <si>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</si>
  <si>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</si>
  <si>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</si>
  <si>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</si>
  <si>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</si>
  <si>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</si>
  <si>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</si>
  <si>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</si>
  <si>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</si>
  <si>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</si>
  <si>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</si>
  <si>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</si>
  <si>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</si>
  <si>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</si>
  <si>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</si>
  <si>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</si>
  <si>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</si>
  <si>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</si>
  <si>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</si>
  <si>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</si>
  <si>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</si>
  <si>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</si>
  <si>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</si>
  <si>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</si>
  <si>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</si>
  <si>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</si>
  <si>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</si>
  <si>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</si>
  <si>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</si>
  <si>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</si>
  <si>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</si>
  <si>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</si>
  <si>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</si>
  <si>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</si>
  <si>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</si>
  <si>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</si>
  <si>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</si>
  <si>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</si>
  <si>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</si>
  <si>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</si>
  <si>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</si>
  <si>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</si>
  <si>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</si>
  <si>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</si>
  <si>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</si>
  <si>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</si>
  <si>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</si>
  <si>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</si>
  <si>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</si>
  <si>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</si>
  <si>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</si>
  <si>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</si>
  <si>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</si>
  <si>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</si>
  <si>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</si>
  <si>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</si>
  <si>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</si>
  <si>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</si>
  <si>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</si>
  <si>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</si>
  <si>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</si>
  <si>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</si>
  <si>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</si>
  <si>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</si>
  <si>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</si>
  <si>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</si>
  <si>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</si>
  <si>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</si>
  <si>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</si>
  <si>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</si>
  <si>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</si>
  <si>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</si>
  <si>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</si>
  <si>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</si>
  <si>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</si>
  <si>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</si>
  <si>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</si>
  <si>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</si>
  <si>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</si>
  <si>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</si>
  <si>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</si>
  <si>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</si>
  <si>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</si>
  <si>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</si>
  <si>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</si>
  <si>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</si>
  <si>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</si>
  <si>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</si>
  <si>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</si>
  <si>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</si>
  <si>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</si>
  <si>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</si>
  <si>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</si>
  <si>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</si>
  <si>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</si>
  <si>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</si>
  <si>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</si>
  <si>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</si>
  <si>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</si>
  <si>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</si>
  <si>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</si>
  <si>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</si>
  <si>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</si>
  <si>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</si>
  <si>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</si>
  <si>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</si>
  <si>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</si>
  <si>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</si>
  <si>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</si>
  <si>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</si>
  <si>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</si>
  <si>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</si>
  <si>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</si>
  <si>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</si>
  <si>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</si>
  <si>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</si>
  <si>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</si>
  <si>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</si>
  <si>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</si>
  <si>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</si>
  <si>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</si>
  <si>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</si>
  <si>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</si>
  <si>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</si>
  <si>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</si>
  <si>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</si>
  <si>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</si>
  <si>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</si>
  <si>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</si>
  <si>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</si>
  <si>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</si>
  <si>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</si>
  <si>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</si>
  <si>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</si>
  <si>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</si>
  <si>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</si>
  <si>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</si>
  <si>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</si>
  <si>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</si>
  <si>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</si>
  <si>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</si>
  <si>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</si>
  <si>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</si>
  <si>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</si>
  <si>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</si>
  <si>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</si>
  <si>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</si>
  <si>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</si>
  <si>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</si>
  <si>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</si>
  <si>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</si>
  <si>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</si>
  <si>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</si>
  <si>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</si>
  <si>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</si>
  <si>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</si>
  <si>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</si>
  <si>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</si>
  <si>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</si>
  <si>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</si>
  <si>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</si>
  <si>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</si>
  <si>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</si>
  <si>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</si>
  <si>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</si>
  <si>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</si>
  <si>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</si>
  <si>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</si>
  <si>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</si>
  <si>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</si>
  <si>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</si>
  <si>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</si>
  <si>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</si>
  <si>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</si>
  <si>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</si>
  <si>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</si>
  <si>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</si>
  <si>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</si>
  <si>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</si>
  <si>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</si>
  <si>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</si>
  <si>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</si>
  <si>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</si>
  <si>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</si>
  <si>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</si>
  <si>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</si>
  <si>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</si>
  <si>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</si>
  <si>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</si>
  <si>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</si>
  <si>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</si>
  <si>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</si>
  <si>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</si>
  <si>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</si>
  <si>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</si>
  <si>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</si>
  <si>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</si>
  <si>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</si>
  <si>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</si>
  <si>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</si>
  <si>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</si>
  <si>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</si>
  <si>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</si>
  <si>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</si>
  <si>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</si>
  <si>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</si>
  <si>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</si>
  <si>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</si>
  <si>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</si>
  <si>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</si>
  <si>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</si>
  <si>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</si>
  <si>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</si>
  <si>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</si>
  <si>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</si>
  <si>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</si>
  <si>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</si>
  <si>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</si>
  <si>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</si>
  <si>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</si>
  <si>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</si>
  <si>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</si>
  <si>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</si>
  <si>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</si>
  <si>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</si>
  <si>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</si>
  <si>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</si>
  <si>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</si>
  <si>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</si>
  <si>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</si>
  <si>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</si>
  <si>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</si>
  <si>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</si>
  <si>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</si>
  <si>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</si>
  <si>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</si>
  <si>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</si>
  <si>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</si>
  <si>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</si>
  <si>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</si>
  <si>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</si>
  <si>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</si>
  <si>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</si>
  <si>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</si>
  <si>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</si>
  <si>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</si>
  <si>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</si>
  <si>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</si>
  <si>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</si>
  <si>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</si>
  <si>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</si>
  <si>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</si>
  <si>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</si>
  <si>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</si>
  <si>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</si>
  <si>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</si>
  <si>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</si>
  <si>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</si>
  <si>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</si>
  <si>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</si>
  <si>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</si>
  <si>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</si>
  <si>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</si>
  <si>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</si>
  <si>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</si>
  <si>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</si>
  <si>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</si>
  <si>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</si>
  <si>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</si>
  <si>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</si>
  <si>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</si>
  <si>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</si>
  <si>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</si>
  <si>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</si>
  <si>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</si>
  <si>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</si>
  <si>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</si>
  <si>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</si>
  <si>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</si>
  <si>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</si>
  <si>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</si>
  <si>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</si>
  <si>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</si>
  <si>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</si>
  <si>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</si>
  <si>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</si>
  <si>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</si>
  <si>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</si>
  <si>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</si>
  <si>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</si>
  <si>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</si>
  <si>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</si>
  <si>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</si>
  <si>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</si>
  <si>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</si>
  <si>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</si>
  <si>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</si>
  <si>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</si>
  <si>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</si>
  <si>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</si>
  <si>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</si>
  <si>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</si>
  <si>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</si>
  <si>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</si>
  <si>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</si>
  <si>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</si>
  <si>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</si>
  <si>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</si>
  <si>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</si>
  <si>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</si>
  <si>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</si>
  <si>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</si>
  <si>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</si>
  <si>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</si>
  <si>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</si>
  <si>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</si>
  <si>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</si>
  <si>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</si>
  <si>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</si>
  <si>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</si>
  <si>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</si>
  <si>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</si>
  <si>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</si>
  <si>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</si>
  <si>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</si>
  <si>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</si>
  <si>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</si>
  <si>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</si>
  <si>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</si>
  <si>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</si>
  <si>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</si>
  <si>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</si>
  <si>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</si>
  <si>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</si>
  <si>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</si>
  <si>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</si>
  <si>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</si>
  <si>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</si>
  <si>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</si>
  <si>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</si>
  <si>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</si>
  <si>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</si>
  <si>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</si>
  <si>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</si>
  <si>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</si>
  <si>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</si>
  <si>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</si>
  <si>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</si>
  <si>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</si>
  <si>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</si>
  <si>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</si>
  <si>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</si>
  <si>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</si>
  <si>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</si>
  <si>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</si>
  <si>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</si>
  <si>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</si>
  <si>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</si>
  <si>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</si>
  <si>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</si>
  <si>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</si>
  <si>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</si>
  <si>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</si>
  <si>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</si>
  <si>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</si>
  <si>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</si>
  <si>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</si>
  <si>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</si>
  <si>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</si>
  <si>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</si>
  <si>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</si>
  <si>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</si>
  <si>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</si>
  <si>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</si>
  <si>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</si>
  <si>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</si>
  <si>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</si>
  <si>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</si>
  <si>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</si>
  <si>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</si>
  <si>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</si>
  <si>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</si>
  <si>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</si>
  <si>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</si>
  <si>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</si>
  <si>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</si>
  <si>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</si>
  <si>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</si>
  <si>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</si>
  <si>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</si>
  <si>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</si>
  <si>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</si>
  <si>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</si>
  <si>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</si>
  <si>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</si>
  <si>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</si>
  <si>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</si>
  <si>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</si>
  <si>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</si>
  <si>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</si>
  <si>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</si>
  <si>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</si>
  <si>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</si>
  <si>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</si>
  <si>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</si>
  <si>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</si>
  <si>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</si>
  <si>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</si>
  <si>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</si>
  <si>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</si>
  <si>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</si>
  <si>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</si>
  <si>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</si>
  <si>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</si>
  <si>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</si>
  <si>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</si>
  <si>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</si>
  <si>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</si>
  <si>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</si>
  <si>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</si>
  <si>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</si>
  <si>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</si>
  <si>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</si>
  <si>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</si>
  <si>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</si>
  <si>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</si>
  <si>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</si>
  <si>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</si>
  <si>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</si>
  <si>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</si>
  <si>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</si>
  <si>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</si>
  <si>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</si>
  <si>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</si>
  <si>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</si>
  <si>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</si>
  <si>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</si>
  <si>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</si>
  <si>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</si>
  <si>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</si>
  <si>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</si>
  <si>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</si>
  <si>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</si>
  <si>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</si>
  <si>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</si>
  <si>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</si>
  <si>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</si>
  <si>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</si>
  <si>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</si>
  <si>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</si>
  <si>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</si>
  <si>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</si>
  <si>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</si>
  <si>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</si>
  <si>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</si>
  <si>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</si>
  <si>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</si>
  <si>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</si>
  <si>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</si>
  <si>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</si>
  <si>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</si>
  <si>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</si>
  <si>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</si>
  <si>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</si>
  <si>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</si>
  <si>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</si>
  <si>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</si>
  <si>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</si>
  <si>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</si>
  <si>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</si>
  <si>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</si>
  <si>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</si>
  <si>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</si>
  <si>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</si>
  <si>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</si>
  <si>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</si>
  <si>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</si>
  <si>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</si>
  <si>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</si>
  <si>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</si>
  <si>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</si>
  <si>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</si>
  <si>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</si>
  <si>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</si>
  <si>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</si>
  <si>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</si>
  <si>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</si>
  <si>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</si>
  <si>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</si>
  <si>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</si>
  <si>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</si>
  <si>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</si>
  <si>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</si>
  <si>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</si>
  <si>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</si>
  <si>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</si>
  <si>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</si>
  <si>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</si>
  <si>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</si>
  <si>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</si>
  <si>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</si>
  <si>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</si>
  <si>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</si>
  <si>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</si>
  <si>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</si>
  <si>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</si>
  <si>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</si>
  <si>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</si>
  <si>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</si>
  <si>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</si>
  <si>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</si>
  <si>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</si>
  <si>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</si>
  <si>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</si>
  <si>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</si>
  <si>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</si>
  <si>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</si>
  <si>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</si>
  <si>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</si>
  <si>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</si>
  <si>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</si>
  <si>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</si>
  <si>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</si>
  <si>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</si>
  <si>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</si>
  <si>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</si>
  <si>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</si>
  <si>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</si>
  <si>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</si>
  <si>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</si>
  <si>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</si>
  <si>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</si>
  <si>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</si>
  <si>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</si>
  <si>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</si>
  <si>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</si>
  <si>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</si>
  <si>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</si>
  <si>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</si>
  <si>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</si>
  <si>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</si>
  <si>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</si>
  <si>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</si>
  <si>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</si>
  <si>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</si>
  <si>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</si>
  <si>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</si>
  <si>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</si>
  <si>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</si>
  <si>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</si>
  <si>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</si>
  <si>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</si>
  <si>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</si>
  <si>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</si>
  <si>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</si>
  <si>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</si>
  <si>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</si>
  <si>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</si>
  <si>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</si>
  <si>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</si>
  <si>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</si>
  <si>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</si>
  <si>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</si>
  <si>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</si>
  <si>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</si>
  <si>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</si>
  <si>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</si>
  <si>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</si>
  <si>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</si>
  <si>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</si>
  <si>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</si>
  <si>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</si>
  <si>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</si>
  <si>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</si>
  <si>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</si>
  <si>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</si>
  <si>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</si>
  <si>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</si>
  <si>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</si>
  <si>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</si>
  <si>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</si>
  <si>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</si>
  <si>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</si>
  <si>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</si>
  <si>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</si>
  <si>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</si>
  <si>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</si>
  <si>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</si>
  <si>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</si>
  <si>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</si>
  <si>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</si>
  <si>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</si>
  <si>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</si>
  <si>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</si>
  <si>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</si>
  <si>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</si>
  <si>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</si>
  <si>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</si>
  <si>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</si>
  <si>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</si>
  <si>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</si>
  <si>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</si>
  <si>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</si>
  <si>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</si>
  <si>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</si>
  <si>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</si>
  <si>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</si>
  <si>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</si>
  <si>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</si>
  <si>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</si>
  <si>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</si>
  <si>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</si>
  <si>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</si>
  <si>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</si>
  <si>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</si>
  <si>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</si>
  <si>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</si>
  <si>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</si>
  <si>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</si>
  <si>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</si>
  <si>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</si>
  <si>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</si>
  <si>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</si>
  <si>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</si>
  <si>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</si>
  <si>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</si>
  <si>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</si>
  <si>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</si>
  <si>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</si>
  <si>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</si>
  <si>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</si>
  <si>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</si>
  <si>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</si>
  <si>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</si>
  <si>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</si>
  <si>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</si>
  <si>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</si>
  <si>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</si>
  <si>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</si>
  <si>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</si>
  <si>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</si>
  <si>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</si>
  <si>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</si>
  <si>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</si>
  <si>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</si>
  <si>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</si>
  <si>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</si>
  <si>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</si>
  <si>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</si>
  <si>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</si>
  <si>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</si>
  <si>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</si>
  <si>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</si>
  <si>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</si>
  <si>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</si>
  <si>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</si>
  <si>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</si>
  <si>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</si>
  <si>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</si>
  <si>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</si>
  <si>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</si>
  <si>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</si>
  <si>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</si>
  <si>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</si>
  <si>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</si>
  <si>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</si>
  <si>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</si>
  <si>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</si>
  <si>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</si>
  <si>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</si>
  <si>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</si>
  <si>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</si>
  <si>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</si>
  <si>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</si>
  <si>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</si>
  <si>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</si>
  <si>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</si>
  <si>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</si>
  <si>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</si>
  <si>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</si>
  <si>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</si>
  <si>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</si>
  <si>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</si>
  <si>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</si>
  <si>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</si>
  <si>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</si>
  <si>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</si>
  <si>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</si>
  <si>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</si>
  <si>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</si>
  <si>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</si>
  <si>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</si>
  <si>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</si>
  <si>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</si>
  <si>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</si>
  <si>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</si>
  <si>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</si>
  <si>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</si>
  <si>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</si>
  <si>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</si>
  <si>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</si>
  <si>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</si>
  <si>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</si>
  <si>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</si>
  <si>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</si>
  <si>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</si>
  <si>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</si>
  <si>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</si>
  <si>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</si>
  <si>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</si>
  <si>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</si>
  <si>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</si>
  <si>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</si>
  <si>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</si>
  <si>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</si>
  <si>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</si>
  <si>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</si>
  <si>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</si>
  <si>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</si>
  <si>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</si>
  <si>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</si>
  <si>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</si>
  <si>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</si>
  <si>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</si>
  <si>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</si>
  <si>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</si>
  <si>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</si>
  <si>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</si>
  <si>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</si>
  <si>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</si>
  <si>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</si>
  <si>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</si>
  <si>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</si>
  <si>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</si>
  <si>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</si>
  <si>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</si>
  <si>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</si>
  <si>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</si>
  <si>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</si>
  <si>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</si>
  <si>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</si>
  <si>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</si>
  <si>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</si>
  <si>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</si>
  <si>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</si>
  <si>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</si>
  <si>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</si>
  <si>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</si>
  <si>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</si>
  <si>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</si>
  <si>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</si>
  <si>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</si>
  <si>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</si>
  <si>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</si>
  <si>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</si>
  <si>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</si>
  <si>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</si>
  <si>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</si>
  <si>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</si>
  <si>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</si>
  <si>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</si>
  <si>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</si>
  <si>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</si>
  <si>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</si>
  <si>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</si>
  <si>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</si>
  <si>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</si>
  <si>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</si>
  <si>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</si>
  <si>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</si>
  <si>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</si>
  <si>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</si>
  <si>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</si>
  <si>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</si>
  <si>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</si>
  <si>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</si>
  <si>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</si>
  <si>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</si>
  <si>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</si>
  <si>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</si>
  <si>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</si>
  <si>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</si>
  <si>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</si>
  <si>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</si>
  <si>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</si>
  <si>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</si>
  <si>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</si>
  <si>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</si>
  <si>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</si>
  <si>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</si>
  <si>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</si>
  <si>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</si>
  <si>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</si>
  <si>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</si>
  <si>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</si>
  <si>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</si>
  <si>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</si>
  <si>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</si>
  <si>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</si>
  <si>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</si>
  <si>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</si>
  <si>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</si>
  <si>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</si>
  <si>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</si>
  <si>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</si>
  <si>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</si>
  <si>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</si>
  <si>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</si>
  <si>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</si>
  <si>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</si>
  <si>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</si>
  <si>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</si>
  <si>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</si>
  <si>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</si>
  <si>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</si>
  <si>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</si>
  <si>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</si>
  <si>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</si>
  <si>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</si>
  <si>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</si>
  <si>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</si>
  <si>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</si>
  <si>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</si>
  <si>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</si>
  <si>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</si>
  <si>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</si>
  <si>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</si>
  <si>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</si>
  <si>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</si>
  <si>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</si>
  <si>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</si>
  <si>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</si>
  <si>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</si>
  <si>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</si>
  <si>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</si>
  <si>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</si>
  <si>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</si>
  <si>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</si>
  <si>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</si>
  <si>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</si>
  <si>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</si>
  <si>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</si>
  <si>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</si>
  <si>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</si>
  <si>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</si>
  <si>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</si>
  <si>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</si>
  <si>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</si>
  <si>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</si>
  <si>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</si>
  <si>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</si>
  <si>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</si>
  <si>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</si>
  <si>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</si>
  <si>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</si>
  <si>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</si>
  <si>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</si>
  <si>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</si>
  <si>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</si>
  <si>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</si>
  <si>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</si>
  <si>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</si>
  <si>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</si>
  <si>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</si>
  <si>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</si>
  <si>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</si>
  <si>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</si>
  <si>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</si>
  <si>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</si>
  <si>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</si>
  <si>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</si>
  <si>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</si>
  <si>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</si>
  <si>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</si>
  <si>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</si>
  <si>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</si>
  <si>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</si>
  <si>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</si>
  <si>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</si>
  <si>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</si>
  <si>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</si>
  <si>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</si>
  <si>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</si>
  <si>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</si>
  <si>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</si>
  <si>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</si>
  <si>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</si>
  <si>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</si>
  <si>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</si>
  <si>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</si>
  <si>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</si>
  <si>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</si>
  <si>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</si>
  <si>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</si>
  <si>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</si>
  <si>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</si>
  <si>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</si>
  <si>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</si>
  <si>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</si>
  <si>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</si>
  <si>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</si>
  <si>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</si>
  <si>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</si>
  <si>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</si>
  <si>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</si>
  <si>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</si>
  <si>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</si>
  <si>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</si>
  <si>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</si>
  <si>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</si>
  <si>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</si>
  <si>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</si>
  <si>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</si>
  <si>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</si>
  <si>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</si>
  <si>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</si>
  <si>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</si>
  <si>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</si>
  <si>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</si>
  <si>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</si>
  <si>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</si>
  <si>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</si>
  <si>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</si>
  <si>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</si>
  <si>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</si>
  <si>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</si>
  <si>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</si>
  <si>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</si>
  <si>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</si>
  <si>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</si>
  <si>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</si>
  <si>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</si>
  <si>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</si>
  <si>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</si>
  <si>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</si>
  <si>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</si>
  <si>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</si>
  <si>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</si>
  <si>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</si>
  <si>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</si>
  <si>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</si>
  <si>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</si>
  <si>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</si>
  <si>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</si>
  <si>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</si>
  <si>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</si>
  <si>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</si>
  <si>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</si>
  <si>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</si>
  <si>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</si>
  <si>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</si>
  <si>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</si>
  <si>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</si>
  <si>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</si>
  <si>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</si>
  <si>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</si>
  <si>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</si>
  <si>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</si>
  <si>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</si>
  <si>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</si>
  <si>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</si>
  <si>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</si>
  <si>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</si>
  <si>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</si>
  <si>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</si>
  <si>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</si>
  <si>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</si>
  <si>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</si>
  <si>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</si>
  <si>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</si>
  <si>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</si>
  <si>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</si>
  <si>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</si>
  <si>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</si>
  <si>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</si>
  <si>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</si>
  <si>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</si>
  <si>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</si>
  <si>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</si>
  <si>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</si>
  <si>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</si>
  <si>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</si>
  <si>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</si>
  <si>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</si>
  <si>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</si>
  <si>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</si>
  <si>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</si>
  <si>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</si>
  <si>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</si>
  <si>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</si>
  <si>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</si>
  <si>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</si>
  <si>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</si>
  <si>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</si>
  <si>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</si>
  <si>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</si>
  <si>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</si>
  <si>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</si>
  <si>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</si>
  <si>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</si>
  <si>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</si>
  <si>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</si>
  <si>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</si>
  <si>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</si>
  <si>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</si>
  <si>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</si>
  <si>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</si>
  <si>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</si>
  <si>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</si>
  <si>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</si>
  <si>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</si>
  <si>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</si>
  <si>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</si>
  <si>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</si>
  <si>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</si>
  <si>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</si>
  <si>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</si>
  <si>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</si>
  <si>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</si>
  <si>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</si>
  <si>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</si>
  <si>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</si>
  <si>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</si>
  <si>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</si>
  <si>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</si>
  <si>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</si>
  <si>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</si>
  <si>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</si>
  <si>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</si>
  <si>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</si>
  <si>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</si>
  <si>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</si>
  <si>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</si>
  <si>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</si>
  <si>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</si>
  <si>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</si>
  <si>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</si>
  <si>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</si>
  <si>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</si>
  <si>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</si>
  <si>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</si>
  <si>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</si>
  <si>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</si>
  <si>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</si>
  <si>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</si>
  <si>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</si>
  <si>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</si>
  <si>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</si>
  <si>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</si>
  <si>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</si>
  <si>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</si>
  <si>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</si>
  <si>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</si>
  <si>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</si>
  <si>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</si>
  <si>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</si>
  <si>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</si>
  <si>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</si>
  <si>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</si>
  <si>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</si>
  <si>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</si>
  <si>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</si>
  <si>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</si>
  <si>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</si>
  <si>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</si>
  <si>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</si>
  <si>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</si>
  <si>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</si>
  <si>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</si>
  <si>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</si>
  <si>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</si>
  <si>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</si>
  <si>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</si>
  <si>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</si>
  <si>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</si>
  <si>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</si>
  <si>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</si>
  <si>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</si>
  <si>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</si>
  <si>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</si>
  <si>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</si>
  <si>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</si>
  <si>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</si>
  <si>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</si>
  <si>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</si>
  <si>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</si>
  <si>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</si>
  <si>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</si>
  <si>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</si>
  <si>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</si>
  <si>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</si>
  <si>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</si>
  <si>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</si>
  <si>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</si>
  <si>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</si>
  <si>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</si>
  <si>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</si>
  <si>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</si>
  <si>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</si>
  <si>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</si>
  <si>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</si>
  <si>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</si>
  <si>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</si>
  <si>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</si>
  <si>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</si>
  <si>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</si>
  <si>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</si>
  <si>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</si>
  <si>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</si>
  <si>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</si>
  <si>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</si>
  <si>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</si>
  <si>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</si>
  <si>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</si>
  <si>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</si>
  <si>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</si>
  <si>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</si>
  <si>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</si>
  <si>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</si>
  <si>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</si>
  <si>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</si>
  <si>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</si>
  <si>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</si>
  <si>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</si>
  <si>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</si>
  <si>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</si>
  <si>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</si>
  <si>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</si>
  <si>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</si>
  <si>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</si>
  <si>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</si>
  <si>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</si>
  <si>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</si>
  <si>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</si>
  <si>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</si>
  <si>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</si>
  <si>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</si>
  <si>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</si>
  <si>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</si>
  <si>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</si>
  <si>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</si>
  <si>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</si>
  <si>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</si>
  <si>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</si>
  <si>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</si>
  <si>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</si>
  <si>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</si>
  <si>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</si>
  <si>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</si>
  <si>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</si>
  <si>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</si>
  <si>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</si>
  <si>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</si>
  <si>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</si>
  <si>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</si>
  <si>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</si>
  <si>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</si>
  <si>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</si>
  <si>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</si>
  <si>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</si>
  <si>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</si>
  <si>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</si>
  <si>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</si>
  <si>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</si>
  <si>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</si>
  <si>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</si>
  <si>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</si>
  <si>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</si>
  <si>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</si>
  <si>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</si>
  <si>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</si>
  <si>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</si>
  <si>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</si>
  <si>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</si>
  <si>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</si>
  <si>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</si>
  <si>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</si>
  <si>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</si>
  <si>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</si>
  <si>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</si>
  <si>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</si>
  <si>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</si>
  <si>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</si>
  <si>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</si>
  <si>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</si>
  <si>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</si>
  <si>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</si>
  <si>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</si>
  <si>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</si>
  <si>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</si>
  <si>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</si>
  <si>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</si>
  <si>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</si>
  <si>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</si>
  <si>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</si>
  <si>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</si>
  <si>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</si>
  <si>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</si>
  <si>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</si>
  <si>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</si>
  <si>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</si>
  <si>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</si>
  <si>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</si>
  <si>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</si>
  <si>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</si>
  <si>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</si>
  <si>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</si>
  <si>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</si>
  <si>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</si>
  <si>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</si>
  <si>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</si>
  <si>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</si>
  <si>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</si>
  <si>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</si>
  <si>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</si>
  <si>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</si>
  <si>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</si>
  <si>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</si>
  <si>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</si>
  <si>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</si>
  <si>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</si>
  <si>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</si>
  <si>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</si>
  <si>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</si>
  <si>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</si>
  <si>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</si>
  <si>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</si>
  <si>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</si>
  <si>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</si>
  <si>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</si>
  <si>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</si>
  <si>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</si>
  <si>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</si>
  <si>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</si>
  <si>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</si>
  <si>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</si>
  <si>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</si>
  <si>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</si>
  <si>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</si>
  <si>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</si>
  <si>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</si>
  <si>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</si>
  <si>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</si>
  <si>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</si>
  <si>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</si>
  <si>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</si>
  <si>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</si>
  <si>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</si>
  <si>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</si>
  <si>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</si>
  <si>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</si>
  <si>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</si>
  <si>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</si>
  <si>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</si>
  <si>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</si>
  <si>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</si>
  <si>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</si>
  <si>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</si>
  <si>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</si>
  <si>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</si>
  <si>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</si>
  <si>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</si>
  <si>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</si>
  <si>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</si>
  <si>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</si>
  <si>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</si>
  <si>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</si>
  <si>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</si>
  <si>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</si>
  <si>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</si>
  <si>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</si>
  <si>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</si>
  <si>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</si>
  <si>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</si>
  <si>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</si>
  <si>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</si>
  <si>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</si>
  <si>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</si>
  <si>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</si>
  <si>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</si>
  <si>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</si>
  <si>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</si>
  <si>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</si>
  <si>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</si>
  <si>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</si>
  <si>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</si>
  <si>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</si>
  <si>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</si>
  <si>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</si>
  <si>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</si>
  <si>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</si>
  <si>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</si>
  <si>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</si>
  <si>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</si>
  <si>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</si>
  <si>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</si>
  <si>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</si>
  <si>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</si>
  <si>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</si>
  <si>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</si>
  <si>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</si>
  <si>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</si>
  <si>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</si>
  <si>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</si>
  <si>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</si>
  <si>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</si>
  <si>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</si>
  <si>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</si>
  <si>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</si>
  <si>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</si>
  <si>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</si>
  <si>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</si>
  <si>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</si>
  <si>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</si>
  <si>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</si>
  <si>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</si>
  <si>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</si>
  <si>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</si>
  <si>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</si>
  <si>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</si>
  <si>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</si>
  <si>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</si>
  <si>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</si>
  <si>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</si>
  <si>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</si>
  <si>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</si>
  <si>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</si>
  <si>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</si>
  <si>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</si>
  <si>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</si>
  <si>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</si>
  <si>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</si>
  <si>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</si>
  <si>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</si>
  <si>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</si>
  <si>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</si>
  <si>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</si>
  <si>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</si>
  <si>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</si>
  <si>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</si>
  <si>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</si>
  <si>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</si>
  <si>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</si>
  <si>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</si>
  <si>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</si>
  <si>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</si>
  <si>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</si>
  <si>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</si>
  <si>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</si>
  <si>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</si>
  <si>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</si>
  <si>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</si>
  <si>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</si>
  <si>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</si>
  <si>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</si>
  <si>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</si>
  <si>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</si>
  <si>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</si>
  <si>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</si>
  <si>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</si>
  <si>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</si>
  <si>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</si>
  <si>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</si>
  <si>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</si>
  <si>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</si>
  <si>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</si>
  <si>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</si>
  <si>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</si>
  <si>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</si>
  <si>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</si>
  <si>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</si>
  <si>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</si>
  <si>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</si>
  <si>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</si>
  <si>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</si>
  <si>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</si>
  <si>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</si>
  <si>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</si>
  <si>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</si>
  <si>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</si>
  <si>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</si>
  <si>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</si>
  <si>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</si>
  <si>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</si>
  <si>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</si>
  <si>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</si>
  <si>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</si>
  <si>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</si>
  <si>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</si>
  <si>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</si>
  <si>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</si>
  <si>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</si>
  <si>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</si>
  <si>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</si>
  <si>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</si>
  <si>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</si>
  <si>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</si>
  <si>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</si>
  <si>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</si>
  <si>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</si>
  <si>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</si>
  <si>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</si>
  <si>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</si>
  <si>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</si>
  <si>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</si>
  <si>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</si>
  <si>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</si>
  <si>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</si>
  <si>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</si>
  <si>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</si>
  <si>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</si>
  <si>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</si>
  <si>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</si>
  <si>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</si>
  <si>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</si>
  <si>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</si>
  <si>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</si>
  <si>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</si>
  <si>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</si>
  <si>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</si>
  <si>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</si>
  <si>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</si>
  <si>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</si>
  <si>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</si>
  <si>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</si>
  <si>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</si>
  <si>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</si>
  <si>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</si>
  <si>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</si>
  <si>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</si>
  <si>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</si>
  <si>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</si>
  <si>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</si>
  <si>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</si>
  <si>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</si>
  <si>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</si>
  <si>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</si>
  <si>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</si>
  <si>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</si>
  <si>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</si>
  <si>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</si>
  <si>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</si>
  <si>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</si>
  <si>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</si>
  <si>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</si>
  <si>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</si>
  <si>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</si>
  <si>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</si>
  <si>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</si>
  <si>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</si>
  <si>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</si>
  <si>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</si>
  <si>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</si>
  <si>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</si>
  <si>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</si>
  <si>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</si>
  <si>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</si>
  <si>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</si>
  <si>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</si>
  <si>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</si>
  <si>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</si>
  <si>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</si>
  <si>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</si>
  <si>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</si>
  <si>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</si>
  <si>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</si>
  <si>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</si>
  <si>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</si>
  <si>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</si>
  <si>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</si>
  <si>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</si>
  <si>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</si>
  <si>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</si>
  <si>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</si>
  <si>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</si>
  <si>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</si>
  <si>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</si>
  <si>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</si>
  <si>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</si>
  <si>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</si>
  <si>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</si>
  <si>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</si>
  <si>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</si>
  <si>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</si>
  <si>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</si>
  <si>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</si>
  <si>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</si>
  <si>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</si>
  <si>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</si>
  <si>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</si>
  <si>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</si>
  <si>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</si>
  <si>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</si>
  <si>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</si>
  <si>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</si>
  <si>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</si>
  <si>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</si>
  <si>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</si>
  <si>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</si>
  <si>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</si>
  <si>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</si>
  <si>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</si>
  <si>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</si>
  <si>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</si>
  <si>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</si>
  <si>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</si>
  <si>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</si>
  <si>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</si>
  <si>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</si>
  <si>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</si>
  <si>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</si>
  <si>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</si>
  <si>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</si>
  <si>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</si>
  <si>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</si>
  <si>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</si>
  <si>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</si>
  <si>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</si>
  <si>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</si>
  <si>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</si>
  <si>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</si>
  <si>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</si>
  <si>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</si>
  <si>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</si>
  <si>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</si>
  <si>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</si>
  <si>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</si>
  <si>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</si>
  <si>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</si>
  <si>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</si>
  <si>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</si>
  <si>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</si>
  <si>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</si>
  <si>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</si>
  <si>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</si>
  <si>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</si>
  <si>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</si>
  <si>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</si>
  <si>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</si>
  <si>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</si>
  <si>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</si>
  <si>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</si>
  <si>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</si>
  <si>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</si>
  <si>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</si>
  <si>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</si>
  <si>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</si>
  <si>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</si>
  <si>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</si>
  <si>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</si>
  <si>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</si>
  <si>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</si>
  <si>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</si>
  <si>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</si>
  <si>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</si>
  <si>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</si>
  <si>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</si>
  <si>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</si>
  <si>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</si>
  <si>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</si>
  <si>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</si>
  <si>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</si>
  <si>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</si>
  <si>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</si>
  <si>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</si>
  <si>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</si>
  <si>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</si>
  <si>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</si>
  <si>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</si>
  <si>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</si>
  <si>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</si>
  <si>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</si>
  <si>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</si>
  <si>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</si>
  <si>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</si>
  <si>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</si>
  <si>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</si>
  <si>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</si>
  <si>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</si>
  <si>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</si>
  <si>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</si>
  <si>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</si>
  <si>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</si>
  <si>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</si>
  <si>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</si>
  <si>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</si>
  <si>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</si>
  <si>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</si>
  <si>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</si>
  <si>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</si>
  <si>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</si>
  <si>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</si>
  <si>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</si>
  <si>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</si>
  <si>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</si>
  <si>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</si>
  <si>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</si>
  <si>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</si>
  <si>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</si>
  <si>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</si>
  <si>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</si>
  <si>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</si>
  <si>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</si>
  <si>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</si>
  <si>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</si>
  <si>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</si>
  <si>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</si>
  <si>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</si>
  <si>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</si>
  <si>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</si>
  <si>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</si>
  <si>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</si>
  <si>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</si>
  <si>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</si>
  <si>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</si>
  <si>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</si>
  <si>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</si>
  <si>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</si>
  <si>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</si>
  <si>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</si>
  <si>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</si>
  <si>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</si>
  <si>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</si>
  <si>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</si>
  <si>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</si>
  <si>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</si>
  <si>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</si>
  <si>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</si>
  <si>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</si>
  <si>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</si>
  <si>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</si>
  <si>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</si>
  <si>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</si>
  <si>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</si>
  <si>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</si>
  <si>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</si>
  <si>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</si>
  <si>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</si>
  <si>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</si>
  <si>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</si>
  <si>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</si>
  <si>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</si>
  <si>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</si>
  <si>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</si>
  <si>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</si>
  <si>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</si>
  <si>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</si>
  <si>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</si>
  <si>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</si>
  <si>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</si>
  <si>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</si>
  <si>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</si>
  <si>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</si>
  <si>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</si>
  <si>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</si>
  <si>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</si>
  <si>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</si>
  <si>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</si>
  <si>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</si>
  <si>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</si>
  <si>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</si>
  <si>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</si>
  <si>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</si>
  <si>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</si>
  <si>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</si>
  <si>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</si>
  <si>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</si>
  <si>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</si>
  <si>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</si>
  <si>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</si>
  <si>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</si>
  <si>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</si>
  <si>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</si>
  <si>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</si>
  <si>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</si>
  <si>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</si>
  <si>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</si>
  <si>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</si>
  <si>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</si>
  <si>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</si>
  <si>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</si>
  <si>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</si>
  <si>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</si>
  <si>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</si>
  <si>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</si>
  <si>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</si>
  <si>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</si>
  <si>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</si>
  <si>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</si>
  <si>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</si>
  <si>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</si>
  <si>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</si>
  <si>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</si>
  <si>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</si>
  <si>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</si>
  <si>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</si>
  <si>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</si>
  <si>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</si>
  <si>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</si>
  <si>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</si>
  <si>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</si>
  <si>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</si>
  <si>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</si>
  <si>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</si>
  <si>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</si>
  <si>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</si>
  <si>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</si>
  <si>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</si>
  <si>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</si>
  <si>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</si>
  <si>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</si>
  <si>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</si>
  <si>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</si>
  <si>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</si>
  <si>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</si>
  <si>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</si>
  <si>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</si>
  <si>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</si>
  <si>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</si>
  <si>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</si>
  <si>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</si>
  <si>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</si>
  <si>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</si>
  <si>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</si>
  <si>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</si>
  <si>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</si>
  <si>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</si>
  <si>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</si>
  <si>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</si>
  <si>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</si>
  <si>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</si>
  <si>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</si>
  <si>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</si>
  <si>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</si>
  <si>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</si>
  <si>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</si>
  <si>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</si>
  <si>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</si>
  <si>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</si>
  <si>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</si>
  <si>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</si>
  <si>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</si>
  <si>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</si>
  <si>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</si>
  <si>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</si>
  <si>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</si>
  <si>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</si>
  <si>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</si>
  <si>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</si>
  <si>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</si>
  <si>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</si>
  <si>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</si>
  <si>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</si>
  <si>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</si>
  <si>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</si>
  <si>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</si>
  <si>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</si>
  <si>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</si>
  <si>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</si>
  <si>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</si>
  <si>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</si>
  <si>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</si>
  <si>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</si>
  <si>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</si>
  <si>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</si>
  <si>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</si>
  <si>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</si>
  <si>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</si>
  <si>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</si>
  <si>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</si>
  <si>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</si>
  <si>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</si>
  <si>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</si>
  <si>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</si>
  <si>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</si>
  <si>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</si>
  <si>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</si>
  <si>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</si>
  <si>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</si>
  <si>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</si>
  <si>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</si>
  <si>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</si>
  <si>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</si>
  <si>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</si>
  <si>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</si>
  <si>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</si>
  <si>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</si>
  <si>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</si>
  <si>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</si>
  <si>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</si>
  <si>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</si>
  <si>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</si>
  <si>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</si>
  <si>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</si>
  <si>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</si>
  <si>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</si>
  <si>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</si>
  <si>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</si>
  <si>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</si>
  <si>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</si>
  <si>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</si>
  <si>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</si>
  <si>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</si>
  <si>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</si>
  <si>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</si>
  <si>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</si>
  <si>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</si>
  <si>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</si>
  <si>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</si>
  <si>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</si>
  <si>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</si>
  <si>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</si>
  <si>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</si>
  <si>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</si>
  <si>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</si>
  <si>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</si>
  <si>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</si>
  <si>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</si>
  <si>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</si>
  <si>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</si>
  <si>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</si>
  <si>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</si>
  <si>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</si>
  <si>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</si>
  <si>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</si>
  <si>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</si>
  <si>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</si>
  <si>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</si>
  <si>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</si>
  <si>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</si>
  <si>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</si>
  <si>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</si>
  <si>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</si>
  <si>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</si>
  <si>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</si>
  <si>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</si>
  <si>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</si>
  <si>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</si>
  <si>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</si>
  <si>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</si>
  <si>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</si>
  <si>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</si>
  <si>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</si>
  <si>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</si>
  <si>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</si>
  <si>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</si>
  <si>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</si>
  <si>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</si>
  <si>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</si>
  <si>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</si>
  <si>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</si>
  <si>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</si>
  <si>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</si>
  <si>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</si>
  <si>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</si>
  <si>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</si>
  <si>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</si>
  <si>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</si>
  <si>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</si>
  <si>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</si>
  <si>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</si>
  <si>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</si>
  <si>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</si>
  <si>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</si>
  <si>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</si>
  <si>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</si>
  <si>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</si>
  <si>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</si>
  <si>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</si>
  <si>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</si>
  <si>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</si>
  <si>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</si>
  <si>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</si>
  <si>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</si>
  <si>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</si>
  <si>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</si>
  <si>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</si>
  <si>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</si>
  <si>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</si>
  <si>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</si>
  <si>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</si>
  <si>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</si>
  <si>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</si>
  <si>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</si>
  <si>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</si>
  <si>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</si>
  <si>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</si>
  <si>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</si>
  <si>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</si>
  <si>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</si>
  <si>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</si>
  <si>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</si>
  <si>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</si>
  <si>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</si>
  <si>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</si>
  <si>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</si>
  <si>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</si>
  <si>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</si>
  <si>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</si>
  <si>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</si>
  <si>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</si>
  <si>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</si>
  <si>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</si>
  <si>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</si>
  <si>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</si>
  <si>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</si>
  <si>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</si>
  <si>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</si>
  <si>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</si>
  <si>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</si>
  <si>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</si>
  <si>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</si>
  <si>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</si>
  <si>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</si>
  <si>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</si>
  <si>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</si>
  <si>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</si>
  <si>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</si>
  <si>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</si>
  <si>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</si>
  <si>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</si>
  <si>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</si>
  <si>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</si>
  <si>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</si>
  <si>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</si>
  <si>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</si>
  <si>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</si>
  <si>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</si>
  <si>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</si>
  <si>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</si>
  <si>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</si>
  <si>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</si>
  <si>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</si>
  <si>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</si>
  <si>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</si>
  <si>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</si>
  <si>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</si>
  <si>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</si>
  <si>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</si>
  <si>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</si>
  <si>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</si>
  <si>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</si>
  <si>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</si>
  <si>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</si>
  <si>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</si>
  <si>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</si>
  <si>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</si>
  <si>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</si>
  <si>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</si>
  <si>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</si>
  <si>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</si>
  <si>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</si>
  <si>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</si>
  <si>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</si>
  <si>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</si>
  <si>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</si>
  <si>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</si>
  <si>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</si>
  <si>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</si>
  <si>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</si>
  <si>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</si>
  <si>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</si>
  <si>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</si>
  <si>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</si>
  <si>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</si>
  <si>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</si>
  <si>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</si>
  <si>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</si>
  <si>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</si>
  <si>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</si>
  <si>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</si>
  <si>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</si>
  <si>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</si>
  <si>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</si>
  <si>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</si>
  <si>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</si>
  <si>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</si>
  <si>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</si>
  <si>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</si>
  <si>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</si>
  <si>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</si>
  <si>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</si>
  <si>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</si>
  <si>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</si>
  <si>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</si>
  <si>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</si>
  <si>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</si>
  <si>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</si>
  <si>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</si>
  <si>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</si>
  <si>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</si>
  <si>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</si>
  <si>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</si>
  <si>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</si>
  <si>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</si>
  <si>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</si>
  <si>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</si>
  <si>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</si>
  <si>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</si>
  <si>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</si>
  <si>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</si>
  <si>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</si>
  <si>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</si>
  <si>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</si>
  <si>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</si>
  <si>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</si>
  <si>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</si>
  <si>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</si>
  <si>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</si>
  <si>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</si>
  <si>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</si>
  <si>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</si>
  <si>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</si>
  <si>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</si>
  <si>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</si>
  <si>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</si>
  <si>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</si>
  <si>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</si>
  <si>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</si>
  <si>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</si>
  <si>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</si>
  <si>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</si>
  <si>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</si>
  <si>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</si>
  <si>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</si>
  <si>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</si>
  <si>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</si>
  <si>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</si>
  <si>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</si>
  <si>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</si>
  <si>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</si>
  <si>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</si>
  <si>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</si>
  <si>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</si>
  <si>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</si>
  <si>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</si>
  <si>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</si>
  <si>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</si>
  <si>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</si>
  <si>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</si>
  <si>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</si>
  <si>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</si>
  <si>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</si>
  <si>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</si>
  <si>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</si>
  <si>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</si>
  <si>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</si>
  <si>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</si>
  <si>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</si>
  <si>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</si>
  <si>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</si>
  <si>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</si>
  <si>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</si>
  <si>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</si>
  <si>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</si>
  <si>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</si>
  <si>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</si>
  <si>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</si>
  <si>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</si>
  <si>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</si>
  <si>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</si>
  <si>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</si>
  <si>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</si>
  <si>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</si>
  <si>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</si>
  <si>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</si>
  <si>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</si>
  <si>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</si>
  <si>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</si>
  <si>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</si>
  <si>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</si>
  <si>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</si>
  <si>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</si>
  <si>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</si>
  <si>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</si>
  <si>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</si>
  <si>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</si>
  <si>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</si>
  <si>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</si>
  <si>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</si>
  <si>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</si>
  <si>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</si>
  <si>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</si>
  <si>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</si>
  <si>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</si>
  <si>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</si>
  <si>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</si>
  <si>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</si>
  <si>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</si>
  <si>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</si>
  <si>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</si>
  <si>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</si>
  <si>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</si>
  <si>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</si>
  <si>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</si>
  <si>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</si>
  <si>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</si>
  <si>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</si>
  <si>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</si>
  <si>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</si>
  <si>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</si>
  <si>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</si>
  <si>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</si>
  <si>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</si>
  <si>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</si>
  <si>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</si>
  <si>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</si>
  <si>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</si>
  <si>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</si>
  <si>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</si>
  <si>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</si>
  <si>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</si>
  <si>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</si>
  <si>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</si>
  <si>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</si>
  <si>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</si>
  <si>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</si>
  <si>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</si>
  <si>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</si>
  <si>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</si>
  <si>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</si>
  <si>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</si>
  <si>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</si>
  <si>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</si>
  <si>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</si>
  <si>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</si>
  <si>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</si>
  <si>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</si>
  <si>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</si>
  <si>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</si>
  <si>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</si>
  <si>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</si>
  <si>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</si>
  <si>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</si>
  <si>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</si>
  <si>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</si>
  <si>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</si>
  <si>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</si>
  <si>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</si>
  <si>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</si>
  <si>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</si>
  <si>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</si>
  <si>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</si>
  <si>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</si>
  <si>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</si>
  <si>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</si>
  <si>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</si>
  <si>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</si>
  <si>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</si>
  <si>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</si>
  <si>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</si>
  <si>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</si>
  <si>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</si>
  <si>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</si>
  <si>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</si>
  <si>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</si>
  <si>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</si>
  <si>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</si>
  <si>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</si>
  <si>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</si>
  <si>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</si>
  <si>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</si>
  <si>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</si>
  <si>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</si>
  <si>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</si>
  <si>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</si>
  <si>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</si>
  <si>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</si>
  <si>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</si>
  <si>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</si>
  <si>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</si>
  <si>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</si>
  <si>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</si>
  <si>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</si>
  <si>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</si>
  <si>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</si>
  <si>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</si>
  <si>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</si>
  <si>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</si>
  <si>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</si>
  <si>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</si>
  <si>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</si>
  <si>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</si>
  <si>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</si>
  <si>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</si>
  <si>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</si>
  <si>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</si>
  <si>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</si>
  <si>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</si>
  <si>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</si>
  <si>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</si>
  <si>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</si>
  <si>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</si>
  <si>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</si>
  <si>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</si>
  <si>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</si>
  <si>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</si>
  <si>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</si>
  <si>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</si>
  <si>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</si>
  <si>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</si>
  <si>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</si>
  <si>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</si>
  <si>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</si>
  <si>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</si>
  <si>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</si>
  <si>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</si>
  <si>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</si>
  <si>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</si>
  <si>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</si>
  <si>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</si>
  <si>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</si>
  <si>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</si>
  <si>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</si>
  <si>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</si>
  <si>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</si>
  <si>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</si>
  <si>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</si>
  <si>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</si>
  <si>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</si>
  <si>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</si>
  <si>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</si>
  <si>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</si>
  <si>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</si>
  <si>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</si>
  <si>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</si>
  <si>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</si>
  <si>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</si>
  <si>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</si>
  <si>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</si>
  <si>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</si>
  <si>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</si>
  <si>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</si>
  <si>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</si>
  <si>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</si>
  <si>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</si>
  <si>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</si>
  <si>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</si>
  <si>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</si>
  <si>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</si>
  <si>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</si>
  <si>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</si>
  <si>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</si>
  <si>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</si>
  <si>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</si>
  <si>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</si>
  <si>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</si>
  <si>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</si>
  <si>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</si>
  <si>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</si>
  <si>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</si>
  <si>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</si>
  <si>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</si>
  <si>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</si>
  <si>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</si>
  <si>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</si>
  <si>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</si>
  <si>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</si>
  <si>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</si>
  <si>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</si>
  <si>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</si>
  <si>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</si>
  <si>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</si>
  <si>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</si>
  <si>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</si>
  <si>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</si>
  <si>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</si>
  <si>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</si>
  <si>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</si>
  <si>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</si>
  <si>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</si>
  <si>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</si>
  <si>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</si>
  <si>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</si>
  <si>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</si>
  <si>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</si>
  <si>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</si>
  <si>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</si>
  <si>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</si>
  <si>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</si>
  <si>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</si>
  <si>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</si>
  <si>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</si>
  <si>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</si>
  <si>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</si>
  <si>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</si>
  <si>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</si>
  <si>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</si>
  <si>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</si>
  <si>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</si>
  <si>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</si>
  <si>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</si>
  <si>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</si>
  <si>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</si>
  <si>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</si>
  <si>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</si>
  <si>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</si>
  <si>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</si>
  <si>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</si>
  <si>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</si>
  <si>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</si>
  <si>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</si>
  <si>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</si>
  <si>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</si>
  <si>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</si>
  <si>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</si>
  <si>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</si>
  <si>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</si>
  <si>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</si>
  <si>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</si>
  <si>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</si>
  <si>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</si>
  <si>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</si>
  <si>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</si>
  <si>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</si>
  <si>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</si>
  <si>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</si>
  <si>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</si>
  <si>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</si>
  <si>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</si>
  <si>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</si>
  <si>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</si>
  <si>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</si>
  <si>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</si>
  <si>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</si>
  <si>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</si>
  <si>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</si>
  <si>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</si>
  <si>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</si>
  <si>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</si>
  <si>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</si>
  <si>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</si>
  <si>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</si>
  <si>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</si>
  <si>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</si>
  <si>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</si>
  <si>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</si>
  <si>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</si>
  <si>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</si>
  <si>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</si>
  <si>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</si>
  <si>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</si>
  <si>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</si>
  <si>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</si>
  <si>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</si>
  <si>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</si>
  <si>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</si>
  <si>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</si>
  <si>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</si>
  <si>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</si>
  <si>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</si>
  <si>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</si>
  <si>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</si>
  <si>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</si>
  <si>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</si>
  <si>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</si>
  <si>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</si>
  <si>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</si>
  <si>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</si>
  <si>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</si>
  <si>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</si>
  <si>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</si>
  <si>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</si>
  <si>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</si>
  <si>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</si>
  <si>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</si>
  <si>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</si>
  <si>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</si>
  <si>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</si>
  <si>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</si>
  <si>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</si>
  <si>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</si>
  <si>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</si>
  <si>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</si>
  <si>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</si>
  <si>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</si>
  <si>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</si>
  <si>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</si>
  <si>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</si>
  <si>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</si>
  <si>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</si>
  <si>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</si>
  <si>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</si>
  <si>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</si>
  <si>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</si>
  <si>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</si>
  <si>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</si>
  <si>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</si>
  <si>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</si>
  <si>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</si>
  <si>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</si>
  <si>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</si>
  <si>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</si>
  <si>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</si>
  <si>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</si>
  <si>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</si>
  <si>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</si>
  <si>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</si>
  <si>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</si>
  <si>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</si>
  <si>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</si>
  <si>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</si>
  <si>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</si>
  <si>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</si>
  <si>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</si>
  <si>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</si>
  <si>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</si>
  <si>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</si>
  <si>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</si>
  <si>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</si>
  <si>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</si>
  <si>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</si>
  <si>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</si>
  <si>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</si>
  <si>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</si>
  <si>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</si>
  <si>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</si>
  <si>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</si>
  <si>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</si>
  <si>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</si>
  <si>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</si>
  <si>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</si>
  <si>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</si>
  <si>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</si>
  <si>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</si>
  <si>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</si>
  <si>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</si>
  <si>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</si>
  <si>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</si>
  <si>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</si>
  <si>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</si>
  <si>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</si>
  <si>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</si>
  <si>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</si>
  <si>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</si>
  <si>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</si>
  <si>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</si>
  <si>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</si>
  <si>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</si>
  <si>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</si>
  <si>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</si>
  <si>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</si>
  <si>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</si>
  <si>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</si>
  <si>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</si>
  <si>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</si>
  <si>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</si>
  <si>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</si>
  <si>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</si>
  <si>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</si>
  <si>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</si>
  <si>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</si>
  <si>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</si>
  <si>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</si>
  <si>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</si>
  <si>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</si>
  <si>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</si>
  <si>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</si>
  <si>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</si>
  <si>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</si>
  <si>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</si>
  <si>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</si>
  <si>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</si>
  <si>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</si>
  <si>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</si>
  <si>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</si>
  <si>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</si>
  <si>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</si>
  <si>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</si>
  <si>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</si>
  <si>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</si>
  <si>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</si>
  <si>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</si>
  <si>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</si>
  <si>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</si>
  <si>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</si>
  <si>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</si>
  <si>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</si>
  <si>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</si>
  <si>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</si>
  <si>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</si>
  <si>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</si>
  <si>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</si>
  <si>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</si>
  <si>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</si>
  <si>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</si>
  <si>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</si>
  <si>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</si>
  <si>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</si>
  <si>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</si>
  <si>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</si>
  <si>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</si>
  <si>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</si>
  <si>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</si>
  <si>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</si>
  <si>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</si>
  <si>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</si>
  <si>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</si>
  <si>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</si>
  <si>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</si>
  <si>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</si>
  <si>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</si>
  <si>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</si>
  <si>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</si>
  <si>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</si>
  <si>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</si>
  <si>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</si>
  <si>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</si>
  <si>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</si>
  <si>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</si>
  <si>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</si>
  <si>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</si>
  <si>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</si>
  <si>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</si>
  <si>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</si>
  <si>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</si>
  <si>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</si>
  <si>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</si>
  <si>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</si>
  <si>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</si>
  <si>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</si>
  <si>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</si>
  <si>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</si>
  <si>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</si>
  <si>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</si>
  <si>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</si>
  <si>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</si>
  <si>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</si>
  <si>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</si>
  <si>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</si>
  <si>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</si>
  <si>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</si>
  <si>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</si>
  <si>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</si>
  <si>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</si>
  <si>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</si>
  <si>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</si>
  <si>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</si>
  <si>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</si>
  <si>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</si>
  <si>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</si>
  <si>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</si>
  <si>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</si>
  <si>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</si>
  <si>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</si>
  <si>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</si>
  <si>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</si>
  <si>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</si>
  <si>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</si>
  <si>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</si>
  <si>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</si>
  <si>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</si>
  <si>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</si>
  <si>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</si>
  <si>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</si>
  <si>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</si>
  <si>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</si>
  <si>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</si>
  <si>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</si>
  <si>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</si>
  <si>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</si>
  <si>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</si>
  <si>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</si>
  <si>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</si>
  <si>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</si>
  <si>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</si>
  <si>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</si>
  <si>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</si>
  <si>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</si>
  <si>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</si>
  <si>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</si>
  <si>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</si>
  <si>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</si>
  <si>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</si>
  <si>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</si>
  <si>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</si>
  <si>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</si>
  <si>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</si>
  <si>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</si>
  <si>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</si>
  <si>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</si>
  <si>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</si>
  <si>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</si>
  <si>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</si>
  <si>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</si>
  <si>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</si>
  <si>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</si>
  <si>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</si>
  <si>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</si>
  <si>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</si>
  <si>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</si>
  <si>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</si>
  <si>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</si>
  <si>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</si>
  <si>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</si>
  <si>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</si>
  <si>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</si>
  <si>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</si>
  <si>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</si>
  <si>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</si>
  <si>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</si>
  <si>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</si>
  <si>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</si>
  <si>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</si>
  <si>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</si>
  <si>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</si>
  <si>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</si>
  <si>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</si>
  <si>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</si>
  <si>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</si>
  <si>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</si>
  <si>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</si>
  <si>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</si>
  <si>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</si>
  <si>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</si>
  <si>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</si>
  <si>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</si>
  <si>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</si>
  <si>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</si>
  <si>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</si>
  <si>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</si>
  <si>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</si>
  <si>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</si>
  <si>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</si>
  <si>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</si>
  <si>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</si>
  <si>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</si>
  <si>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</si>
  <si>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</si>
  <si>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</si>
  <si>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</si>
  <si>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</si>
  <si>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</si>
  <si>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</si>
  <si>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</si>
  <si>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</si>
  <si>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</si>
  <si>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</si>
  <si>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</si>
  <si>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</si>
  <si>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</si>
  <si>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</si>
  <si>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</si>
  <si>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</si>
  <si>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</si>
  <si>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</si>
  <si>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</si>
  <si>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</si>
  <si>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</si>
  <si>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</si>
  <si>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</si>
  <si>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</si>
  <si>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</si>
  <si>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</si>
  <si>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</si>
  <si>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</si>
  <si>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</si>
  <si>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</si>
  <si>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</si>
  <si>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</si>
  <si>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</si>
  <si>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</si>
  <si>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</si>
  <si>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</si>
  <si>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</si>
  <si>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</si>
  <si>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</si>
  <si>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</si>
  <si>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</si>
  <si>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</si>
  <si>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</si>
  <si>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</si>
  <si>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</si>
  <si>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</si>
  <si>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</si>
  <si>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</si>
  <si>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</si>
  <si>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</si>
  <si>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</si>
  <si>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</si>
  <si>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</si>
  <si>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</si>
  <si>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</si>
  <si>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</si>
  <si>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</si>
  <si>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</si>
  <si>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</si>
  <si>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</si>
  <si>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</si>
  <si>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</si>
  <si>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</si>
  <si>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</si>
  <si>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</si>
  <si>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</si>
  <si>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</si>
  <si>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</si>
  <si>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</si>
  <si>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</si>
  <si>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</si>
  <si>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</si>
  <si>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</si>
  <si>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</si>
  <si>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</si>
  <si>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</si>
  <si>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</si>
  <si>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</si>
  <si>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</si>
  <si>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</si>
  <si>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</si>
  <si>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</si>
  <si>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</si>
  <si>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</si>
  <si>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</si>
  <si>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</si>
  <si>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</si>
  <si>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</si>
  <si>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</si>
  <si>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</si>
  <si>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</si>
  <si>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</si>
  <si>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</si>
  <si>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</si>
  <si>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</si>
  <si>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</si>
  <si>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</si>
  <si>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</si>
  <si>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</si>
  <si>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</si>
  <si>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</si>
  <si>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</si>
  <si>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</si>
  <si>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</si>
  <si>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</si>
  <si>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</si>
  <si>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</si>
  <si>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</si>
  <si>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</si>
  <si>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</si>
  <si>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</si>
  <si>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</si>
  <si>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</si>
  <si>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</si>
  <si>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</si>
  <si>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</si>
  <si>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</si>
  <si>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</si>
  <si>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</si>
  <si>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</si>
  <si>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</si>
  <si>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</si>
  <si>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</si>
  <si>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</si>
  <si>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</si>
  <si>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</si>
  <si>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</si>
  <si>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</si>
  <si>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</si>
  <si>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</si>
  <si>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</si>
  <si>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</si>
  <si>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</si>
  <si>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</si>
  <si>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</si>
  <si>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</si>
  <si>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</si>
  <si>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</si>
  <si>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</si>
  <si>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</si>
  <si>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</si>
  <si>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</si>
  <si>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</si>
  <si>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</si>
  <si>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</si>
  <si>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</si>
  <si>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</si>
  <si>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</si>
  <si>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</si>
  <si>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</si>
  <si>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</si>
  <si>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</si>
  <si>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</si>
  <si>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</si>
  <si>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</si>
  <si>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</si>
  <si>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</si>
  <si>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</si>
  <si>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</si>
  <si>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</si>
  <si>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</si>
  <si>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</si>
  <si>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</si>
  <si>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</si>
  <si>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</si>
  <si>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</si>
  <si>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</si>
  <si>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</si>
  <si>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</si>
  <si>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</si>
  <si>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</si>
  <si>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</si>
  <si>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</si>
  <si>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</si>
  <si>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</si>
  <si>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</si>
  <si>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</si>
  <si>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</si>
  <si>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</si>
  <si>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</si>
  <si>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</si>
  <si>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</si>
  <si>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</si>
  <si>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</si>
  <si>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</si>
  <si>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</si>
  <si>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</si>
  <si>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</si>
  <si>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</si>
  <si>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</si>
  <si>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</si>
  <si>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</si>
  <si>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</si>
  <si>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</si>
  <si>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</si>
  <si>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</si>
  <si>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</si>
  <si>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</si>
  <si>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</si>
  <si>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</si>
  <si>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</si>
  <si>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</si>
  <si>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</si>
  <si>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</si>
  <si>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</si>
  <si>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</si>
  <si>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</si>
  <si>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</si>
  <si>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</si>
  <si>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</si>
  <si>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</si>
  <si>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</si>
  <si>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</si>
  <si>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</si>
  <si>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</si>
  <si>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</si>
  <si>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</si>
  <si>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</si>
  <si>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</si>
  <si>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</si>
  <si>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</si>
  <si>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</si>
  <si>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</si>
  <si>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</si>
  <si>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</si>
  <si>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</si>
  <si>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</si>
  <si>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</si>
  <si>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</si>
  <si>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</si>
  <si>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</si>
  <si>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</si>
  <si>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</si>
  <si>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</si>
  <si>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</si>
  <si>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</si>
  <si>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</si>
  <si>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</si>
  <si>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</si>
  <si>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</si>
  <si>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</si>
  <si>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</si>
  <si>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</si>
  <si>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</si>
  <si>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</si>
  <si>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</si>
  <si>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</si>
  <si>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</si>
  <si>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</si>
  <si>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</si>
  <si>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</si>
  <si>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</si>
  <si>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</si>
  <si>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</si>
  <si>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</si>
  <si>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</si>
  <si>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</si>
  <si>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</si>
  <si>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</si>
  <si>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</si>
  <si>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</si>
  <si>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</si>
  <si>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</si>
  <si>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</si>
  <si>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</si>
  <si>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</si>
  <si>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</si>
  <si>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</si>
  <si>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</si>
  <si>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</si>
  <si>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</si>
  <si>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</si>
  <si>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</si>
  <si>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</si>
  <si>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</si>
  <si>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</si>
  <si>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</si>
  <si>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</si>
  <si>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</si>
  <si>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</si>
  <si>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</si>
  <si>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</si>
  <si>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</si>
  <si>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</si>
  <si>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</si>
  <si>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</si>
  <si>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</si>
  <si>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</si>
  <si>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</si>
  <si>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</si>
  <si>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</si>
  <si>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</si>
  <si>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</si>
  <si>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</si>
  <si>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</si>
  <si>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</si>
  <si>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</si>
  <si>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</si>
  <si>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</si>
  <si>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</si>
  <si>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</si>
  <si>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</si>
  <si>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</si>
  <si>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</si>
  <si>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</si>
  <si>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</si>
  <si>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</si>
  <si>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</si>
  <si>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</si>
  <si>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</si>
  <si>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</si>
  <si>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</si>
  <si>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</si>
  <si>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</si>
  <si>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</si>
  <si>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</si>
  <si>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</si>
  <si>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</si>
  <si>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</si>
  <si>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</si>
  <si>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</si>
  <si>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</si>
  <si>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</si>
  <si>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</si>
  <si>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</si>
  <si>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</si>
  <si>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</si>
  <si>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</si>
  <si>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</si>
  <si>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</si>
  <si>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</si>
  <si>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</si>
  <si>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</si>
  <si>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</si>
  <si>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</si>
  <si>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</si>
  <si>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</si>
  <si>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</si>
  <si>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</si>
  <si>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</si>
  <si>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</si>
  <si>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</si>
  <si>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</si>
  <si>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</si>
  <si>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</si>
  <si>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</si>
  <si>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</si>
  <si>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</si>
  <si>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</si>
  <si>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</si>
  <si>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</si>
  <si>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</si>
  <si>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</si>
  <si>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</si>
  <si>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</si>
  <si>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</si>
  <si>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</si>
  <si>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</si>
  <si>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</si>
  <si>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</si>
  <si>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</si>
  <si>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</si>
  <si>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</si>
  <si>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</si>
  <si>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</si>
  <si>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</si>
  <si>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</si>
  <si>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</si>
  <si>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</si>
  <si>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</si>
  <si>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</si>
  <si>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</si>
  <si>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</si>
  <si>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</si>
  <si>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</si>
  <si>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</si>
  <si>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</si>
  <si>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</si>
  <si>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</si>
  <si>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</si>
  <si>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</si>
  <si>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</si>
  <si>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</si>
  <si>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</si>
  <si>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</si>
  <si>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</si>
  <si>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</si>
  <si>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</si>
  <si>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</si>
  <si>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</si>
  <si>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</si>
  <si>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</si>
  <si>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</si>
  <si>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</si>
  <si>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</si>
  <si>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</si>
  <si>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</si>
  <si>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</si>
  <si>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</si>
  <si>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</si>
  <si>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</si>
  <si>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</si>
  <si>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</si>
  <si>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</si>
  <si>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</si>
  <si>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</si>
  <si>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</si>
  <si>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</si>
  <si>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</si>
  <si>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</si>
  <si>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</si>
  <si>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</si>
  <si>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</si>
  <si>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</si>
  <si>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</si>
  <si>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</si>
  <si>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</si>
  <si>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</si>
  <si>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</si>
  <si>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</si>
  <si>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</si>
  <si>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</si>
  <si>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</si>
  <si>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</si>
  <si>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</si>
  <si>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</si>
  <si>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</si>
  <si>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</si>
  <si>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</si>
  <si>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</si>
  <si>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</si>
  <si>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</si>
  <si>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</si>
  <si>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</si>
  <si>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</si>
  <si>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</si>
  <si>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</si>
  <si>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</si>
  <si>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</si>
  <si>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</si>
  <si>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</si>
  <si>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</si>
  <si>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</si>
  <si>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</si>
  <si>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</si>
  <si>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</si>
  <si>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</si>
  <si>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</si>
  <si>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</si>
  <si>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</si>
  <si>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</si>
  <si>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</si>
  <si>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</si>
  <si>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</si>
  <si>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</si>
  <si>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</si>
  <si>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</si>
  <si>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</si>
  <si>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</si>
  <si>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</si>
  <si>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</si>
  <si>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</si>
  <si>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</si>
  <si>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</si>
  <si>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</si>
  <si>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</si>
  <si>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</si>
  <si>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</si>
  <si>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</si>
  <si>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</si>
  <si>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</si>
  <si>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</si>
  <si>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</si>
  <si>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</si>
  <si>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</si>
  <si>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</si>
  <si>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</si>
  <si>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</si>
  <si>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</si>
  <si>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</si>
  <si>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</si>
  <si>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</si>
  <si>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</si>
  <si>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</si>
  <si>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</si>
  <si>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</si>
  <si>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</si>
  <si>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</si>
  <si>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</si>
  <si>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</si>
  <si>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</si>
  <si>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</si>
  <si>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</si>
  <si>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</si>
  <si>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</si>
  <si>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</si>
  <si>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</si>
  <si>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</si>
  <si>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</si>
  <si>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</si>
  <si>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</si>
  <si>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</si>
  <si>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</si>
  <si>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</si>
  <si>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</si>
  <si>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</si>
  <si>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</si>
  <si>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</si>
  <si>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</si>
  <si>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</si>
  <si>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</si>
  <si>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</si>
  <si>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</si>
  <si>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</si>
  <si>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</si>
  <si>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</si>
  <si>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</si>
  <si>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</si>
  <si>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</si>
  <si>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</si>
  <si>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</si>
  <si>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</si>
  <si>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</si>
  <si>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</si>
  <si>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</si>
  <si>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</si>
  <si>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</si>
  <si>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</si>
  <si>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</si>
  <si>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</si>
  <si>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</si>
  <si>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</si>
  <si>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</si>
  <si>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</si>
  <si>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</si>
  <si>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</si>
  <si>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</si>
  <si>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</si>
  <si>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</si>
  <si>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</si>
  <si>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</si>
  <si>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</si>
  <si>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</si>
  <si>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</si>
  <si>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</si>
  <si>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</si>
  <si>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</si>
  <si>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</si>
  <si>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</si>
  <si>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</si>
  <si>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</si>
  <si>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</si>
  <si>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</si>
  <si>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</si>
  <si>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</si>
  <si>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</si>
  <si>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</si>
  <si>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</si>
  <si>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</si>
  <si>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</si>
  <si>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</si>
  <si>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</si>
  <si>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</si>
  <si>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</si>
  <si>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</si>
  <si>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</si>
  <si>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</si>
  <si>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</si>
  <si>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</si>
  <si>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</si>
  <si>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</si>
  <si>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</si>
  <si>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</si>
  <si>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</si>
  <si>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</si>
  <si>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</si>
  <si>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</si>
  <si>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</si>
  <si>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</si>
  <si>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</si>
  <si>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</si>
  <si>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</si>
  <si>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</si>
  <si>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</si>
  <si>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</si>
  <si>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</si>
  <si>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</si>
  <si>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</si>
  <si>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</si>
  <si>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</si>
  <si>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</si>
  <si>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</si>
  <si>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</si>
  <si>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</si>
  <si>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</si>
  <si>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</si>
  <si>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</si>
  <si>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</si>
  <si>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</si>
  <si>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</si>
  <si>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</si>
  <si>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</si>
  <si>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</si>
  <si>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</si>
  <si>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</si>
  <si>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</si>
  <si>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</si>
  <si>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</si>
  <si>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</si>
  <si>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</si>
  <si>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</si>
  <si>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</si>
  <si>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</si>
  <si>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</si>
  <si>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</si>
  <si>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</si>
  <si>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</si>
  <si>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</si>
  <si>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</si>
  <si>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</si>
  <si>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</si>
  <si>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</si>
  <si>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</si>
  <si>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</si>
  <si>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</si>
  <si>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</si>
  <si>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</si>
  <si>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</si>
  <si>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</si>
  <si>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</si>
  <si>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</si>
  <si>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</si>
  <si>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</si>
  <si>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</si>
  <si>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</si>
  <si>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</si>
  <si>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</si>
  <si>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</si>
  <si>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</si>
  <si>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</si>
  <si>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</si>
  <si>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</si>
  <si>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</si>
  <si>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</si>
  <si>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</si>
  <si>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</si>
  <si>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</si>
  <si>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</si>
  <si>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</si>
  <si>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</si>
  <si>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</si>
  <si>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</si>
  <si>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</si>
  <si>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</si>
  <si>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</si>
  <si>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</si>
  <si>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</si>
  <si>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</si>
  <si>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</si>
  <si>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</si>
  <si>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</si>
  <si>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</si>
  <si>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</si>
  <si>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</si>
  <si>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</si>
  <si>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</si>
  <si>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</si>
  <si>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</si>
  <si>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</si>
  <si>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</si>
  <si>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</si>
  <si>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</si>
  <si>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</si>
  <si>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</si>
  <si>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</si>
  <si>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</si>
  <si>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</si>
  <si>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</si>
  <si>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</si>
  <si>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</si>
  <si>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</si>
  <si>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</si>
  <si>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</si>
  <si>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</si>
  <si>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</si>
  <si>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</si>
  <si>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</si>
  <si>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</si>
  <si>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</si>
  <si>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</si>
  <si>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</si>
  <si>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</si>
  <si>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</si>
  <si>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</si>
  <si>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</si>
  <si>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</si>
  <si>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</si>
  <si>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</si>
  <si>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</si>
  <si>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</si>
  <si>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</si>
  <si>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</si>
  <si>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</si>
  <si>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</si>
  <si>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</si>
  <si>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</si>
  <si>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</si>
  <si>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</si>
  <si>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</si>
  <si>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</si>
  <si>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</si>
  <si>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</si>
  <si>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</si>
  <si>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</si>
  <si>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</si>
  <si>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</si>
  <si>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</si>
  <si>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</si>
  <si>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</si>
  <si>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</si>
  <si>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</si>
  <si>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</si>
  <si>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</si>
  <si>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</si>
  <si>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</si>
  <si>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</si>
  <si>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</si>
  <si>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</si>
  <si>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</si>
  <si>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</si>
  <si>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</si>
  <si>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</si>
  <si>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</si>
  <si>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</si>
  <si>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</si>
  <si>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</si>
  <si>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</si>
  <si>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</si>
  <si>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</si>
  <si>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</si>
  <si>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</si>
  <si>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</si>
  <si>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</si>
  <si>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</si>
  <si>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</si>
  <si>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</si>
  <si>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</si>
  <si>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</si>
  <si>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</si>
  <si>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</si>
  <si>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</si>
  <si>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</si>
  <si>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</si>
  <si>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</si>
  <si>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</si>
  <si>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</si>
  <si>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</si>
  <si>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</si>
  <si>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</si>
  <si>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</si>
  <si>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</si>
  <si>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</si>
  <si>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</si>
  <si>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</si>
  <si>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</si>
  <si>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</si>
  <si>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</si>
  <si>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</si>
  <si>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</si>
  <si>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</si>
  <si>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</si>
  <si>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</si>
  <si>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</si>
  <si>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</si>
  <si>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</si>
  <si>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</si>
  <si>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</si>
  <si>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</si>
  <si>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</si>
  <si>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</si>
  <si>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</si>
  <si>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</si>
  <si>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</si>
  <si>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</si>
  <si>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</si>
  <si>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</si>
  <si>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</si>
  <si>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</si>
  <si>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</si>
  <si>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</si>
  <si>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</si>
  <si>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</si>
  <si>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</si>
  <si>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</si>
  <si>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</si>
  <si>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</si>
  <si>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</si>
  <si>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</si>
  <si>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</si>
  <si>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</si>
  <si>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</si>
  <si>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</si>
  <si>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</si>
  <si>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</si>
  <si>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</si>
  <si>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</si>
  <si>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</si>
  <si>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</si>
  <si>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</si>
  <si>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</si>
  <si>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</si>
  <si>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</si>
  <si>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</si>
  <si>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</si>
  <si>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</si>
  <si>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</si>
  <si>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</si>
  <si>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</si>
  <si>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</si>
  <si>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</si>
  <si>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</si>
  <si>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</si>
  <si>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</si>
  <si>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</si>
  <si>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</si>
  <si>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</si>
  <si>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</si>
  <si>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</si>
  <si>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</si>
  <si>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</si>
  <si>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</si>
  <si>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</si>
  <si>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</si>
  <si>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</si>
  <si>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</si>
  <si>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</si>
  <si>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</si>
  <si>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</si>
  <si>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</si>
  <si>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</si>
  <si>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</si>
  <si>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</si>
  <si>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</si>
  <si>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</si>
  <si>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</si>
  <si>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</si>
  <si>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</si>
  <si>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</si>
  <si>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</si>
  <si>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</si>
  <si>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</si>
  <si>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</si>
  <si>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</si>
  <si>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</si>
  <si>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</si>
  <si>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</si>
  <si>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</si>
  <si>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</si>
  <si>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</si>
  <si>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</si>
  <si>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</si>
  <si>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</si>
  <si>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</si>
  <si>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</si>
  <si>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</si>
  <si>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</si>
  <si>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</si>
  <si>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</si>
  <si>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</si>
  <si>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</si>
  <si>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</si>
  <si>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</si>
  <si>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</si>
  <si>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</si>
  <si>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</si>
  <si>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</si>
  <si>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</si>
  <si>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</si>
  <si>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</si>
  <si>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</si>
  <si>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</si>
  <si>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</si>
  <si>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</si>
  <si>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</si>
  <si>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</si>
  <si>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</si>
  <si>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</si>
  <si>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</si>
  <si>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</si>
  <si>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</si>
  <si>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</si>
  <si>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</si>
  <si>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</si>
  <si>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</si>
  <si>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</si>
  <si>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</si>
  <si>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</si>
  <si>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</si>
  <si>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</si>
  <si>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</si>
  <si>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</si>
  <si>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</si>
  <si>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</si>
  <si>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</si>
  <si>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</si>
  <si>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</si>
  <si>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</si>
  <si>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</si>
  <si>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</si>
  <si>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</si>
  <si>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</si>
  <si>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</si>
  <si>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</si>
  <si>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</si>
  <si>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</si>
  <si>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</si>
  <si>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</si>
  <si>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</si>
  <si>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</si>
  <si>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</si>
  <si>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</si>
  <si>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</si>
  <si>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</si>
  <si>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</si>
  <si>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</si>
  <si>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</si>
  <si>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</si>
  <si>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</si>
  <si>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</si>
  <si>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</si>
  <si>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</si>
  <si>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</si>
  <si>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</si>
  <si>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</si>
  <si>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</si>
  <si>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</si>
  <si>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</si>
  <si>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</si>
  <si>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</si>
  <si>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</si>
  <si>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</si>
  <si>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</si>
  <si>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</si>
  <si>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</si>
  <si>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</si>
  <si>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</si>
  <si>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</si>
  <si>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</si>
  <si>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</si>
  <si>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</si>
  <si>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</si>
  <si>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</si>
  <si>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</si>
  <si>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</si>
  <si>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</si>
  <si>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</si>
  <si>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</si>
  <si>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</si>
  <si>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</si>
  <si>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</si>
  <si>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</si>
  <si>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</si>
  <si>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</si>
  <si>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</si>
  <si>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</si>
  <si>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</si>
  <si>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</si>
  <si>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</si>
  <si>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</si>
  <si>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</si>
  <si>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</si>
  <si>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</si>
  <si>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</si>
  <si>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</si>
  <si>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</si>
  <si>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</si>
  <si>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</si>
  <si>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</si>
  <si>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</si>
  <si>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</si>
  <si>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</si>
  <si>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</si>
  <si>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</si>
  <si>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</si>
  <si>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</si>
  <si>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</si>
  <si>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</si>
  <si>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</si>
  <si>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</si>
  <si>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</si>
  <si>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</si>
  <si>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</si>
  <si>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</si>
  <si>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</si>
  <si>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</si>
  <si>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</si>
  <si>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</si>
  <si>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</si>
  <si>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</si>
  <si>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</si>
  <si>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</si>
  <si>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</si>
  <si>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</si>
  <si>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</si>
  <si>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</si>
  <si>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</si>
  <si>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</si>
  <si>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</si>
  <si>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</si>
  <si>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</si>
  <si>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</si>
  <si>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</si>
  <si>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</si>
  <si>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</si>
  <si>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</si>
  <si>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</si>
  <si>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</si>
  <si>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</si>
  <si>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</si>
  <si>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</si>
  <si>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</si>
  <si>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</si>
  <si>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</si>
  <si>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</si>
  <si>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</si>
  <si>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</si>
  <si>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</si>
  <si>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</si>
  <si>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</si>
  <si>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</si>
  <si>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</si>
  <si>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</si>
  <si>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</si>
  <si>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</si>
  <si>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</si>
  <si>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</si>
  <si>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</si>
  <si>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</si>
  <si>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</si>
  <si>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</si>
  <si>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</si>
  <si>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</si>
  <si>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</si>
  <si>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</si>
  <si>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</si>
  <si>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</si>
  <si>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</si>
  <si>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</si>
  <si>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</si>
  <si>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</si>
  <si>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</si>
  <si>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</si>
  <si>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</si>
  <si>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</si>
  <si>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</si>
  <si>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</si>
  <si>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</si>
  <si>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</si>
  <si>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</si>
  <si>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</si>
  <si>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</si>
  <si>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</si>
  <si>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</si>
  <si>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</si>
  <si>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</si>
  <si>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</si>
  <si>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</si>
  <si>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</si>
  <si>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</si>
  <si>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</si>
  <si>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</si>
  <si>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</si>
  <si>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</si>
  <si>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</si>
  <si>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</si>
  <si>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</si>
  <si>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</si>
  <si>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</si>
  <si>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</si>
  <si>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</si>
  <si>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</si>
  <si>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</si>
  <si>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</si>
  <si>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</si>
  <si>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</si>
  <si>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</si>
  <si>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</si>
  <si>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</si>
  <si>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</si>
  <si>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</si>
  <si>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</si>
  <si>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</si>
  <si>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</si>
  <si>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</si>
  <si>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</si>
  <si>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</si>
  <si>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</si>
  <si>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</si>
  <si>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</si>
  <si>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</si>
  <si>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</si>
  <si>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</si>
  <si>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</si>
  <si>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</si>
  <si>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</si>
  <si>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</si>
  <si>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</si>
  <si>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</si>
  <si>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</si>
  <si>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</si>
  <si>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</si>
  <si>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</si>
  <si>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</si>
  <si>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</si>
  <si>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</si>
  <si>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</si>
  <si>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</si>
  <si>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</si>
  <si>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</si>
  <si>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</si>
  <si>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</si>
  <si>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</si>
  <si>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</si>
  <si>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</si>
  <si>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</si>
  <si>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</si>
  <si>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</si>
  <si>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</si>
  <si>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</si>
  <si>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</si>
  <si>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</si>
  <si>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</si>
  <si>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</si>
  <si>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</si>
  <si>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</si>
  <si>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</si>
  <si>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</si>
  <si>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</si>
  <si>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</si>
  <si>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</si>
  <si>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</si>
  <si>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</si>
  <si>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</si>
  <si>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</si>
  <si>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</si>
  <si>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</si>
  <si>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</si>
  <si>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</si>
  <si>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</si>
  <si>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</si>
  <si>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</si>
  <si>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</si>
  <si>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</si>
  <si>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</si>
  <si>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</si>
  <si>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</si>
  <si>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</si>
  <si>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</si>
  <si>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</si>
  <si>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</si>
  <si>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</si>
  <si>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</si>
  <si>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</si>
  <si>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</si>
  <si>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</si>
  <si>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</si>
  <si>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</si>
  <si>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</si>
  <si>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</si>
  <si>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</si>
  <si>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</si>
  <si>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</si>
  <si>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</si>
  <si>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</si>
  <si>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</si>
  <si>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</si>
  <si>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</si>
  <si>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</si>
  <si>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</si>
  <si>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</si>
  <si>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</si>
  <si>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</si>
  <si>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</si>
  <si>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</si>
  <si>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</si>
  <si>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</si>
  <si>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</si>
  <si>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</si>
  <si>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</si>
  <si>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</si>
  <si>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</si>
  <si>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</si>
  <si>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</si>
  <si>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</si>
  <si>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</si>
  <si>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</si>
  <si>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</si>
  <si>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</si>
  <si>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</si>
  <si>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</si>
  <si>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</si>
  <si>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</si>
  <si>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</si>
  <si>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</si>
  <si>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</si>
  <si>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</si>
  <si>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</si>
  <si>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</si>
  <si>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</si>
  <si>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</si>
  <si>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</si>
  <si>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</si>
  <si>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</si>
  <si>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</si>
  <si>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</si>
  <si>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</si>
  <si>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</si>
  <si>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</si>
  <si>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</si>
  <si>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</si>
  <si>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</si>
  <si>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</si>
  <si>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</si>
  <si>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</si>
  <si>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</si>
  <si>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</si>
  <si>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</si>
  <si>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</si>
  <si>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</si>
  <si>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</si>
  <si>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</si>
  <si>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</si>
  <si>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</si>
  <si>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</si>
  <si>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</si>
  <si>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</si>
  <si>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</si>
  <si>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</si>
  <si>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</si>
  <si>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</si>
  <si>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</si>
  <si>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</si>
  <si>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</si>
  <si>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</si>
  <si>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</si>
  <si>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</si>
  <si>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</si>
  <si>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</si>
  <si>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</si>
  <si>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</si>
  <si>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</si>
  <si>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</si>
  <si>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</si>
  <si>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</si>
  <si>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</si>
  <si>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</si>
  <si>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</si>
  <si>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</si>
  <si>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</si>
  <si>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</si>
  <si>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</si>
  <si>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</si>
  <si>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</si>
  <si>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</si>
  <si>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</si>
  <si>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</si>
  <si>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</si>
  <si>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</si>
  <si>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</si>
  <si>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</si>
  <si>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</si>
  <si>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</si>
  <si>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</si>
  <si>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</si>
  <si>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</si>
  <si>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</si>
  <si>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</si>
  <si>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</si>
  <si>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</si>
  <si>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</si>
  <si>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</si>
  <si>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</si>
  <si>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</si>
  <si>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</si>
  <si>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</si>
  <si>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</si>
  <si>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</si>
  <si>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</si>
  <si>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</si>
  <si>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</si>
  <si>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</si>
  <si>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</si>
  <si>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</si>
  <si>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</si>
  <si>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</si>
  <si>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</si>
  <si>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</si>
  <si>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</si>
  <si>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</si>
  <si>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</si>
  <si>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</si>
  <si>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</si>
  <si>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</si>
  <si>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</si>
  <si>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</si>
  <si>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</si>
  <si>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</si>
  <si>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</si>
  <si>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</si>
  <si>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</si>
  <si>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</si>
  <si>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</si>
  <si>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</si>
  <si>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</si>
  <si>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</si>
  <si>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</si>
  <si>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</si>
  <si>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</si>
  <si>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</si>
  <si>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</si>
  <si>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</si>
  <si>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</si>
  <si>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</si>
  <si>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</si>
  <si>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</si>
  <si>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</si>
  <si>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</si>
  <si>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</si>
  <si>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</si>
  <si>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</si>
  <si>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</si>
  <si>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</si>
  <si>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</si>
  <si>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</si>
  <si>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</si>
  <si>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</si>
  <si>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</si>
  <si>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</si>
  <si>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</si>
  <si>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</si>
  <si>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</si>
  <si>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</si>
  <si>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</si>
  <si>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</si>
  <si>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</si>
  <si>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</si>
  <si>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</si>
  <si>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</si>
  <si>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</si>
  <si>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</si>
  <si>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</si>
  <si>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</si>
  <si>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</si>
  <si>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</si>
  <si>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</si>
  <si>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</si>
  <si>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</si>
  <si>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</si>
  <si>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</si>
  <si>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</si>
  <si>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</si>
  <si>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</si>
  <si>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</si>
  <si>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</si>
  <si>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</si>
  <si>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</si>
  <si>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</si>
  <si>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</si>
  <si>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</si>
  <si>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</si>
  <si>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</si>
  <si>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</si>
  <si>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</si>
  <si>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</si>
  <si>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</si>
  <si>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</si>
  <si>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</si>
  <si>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</si>
  <si>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</si>
  <si>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</si>
  <si>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</si>
  <si>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</si>
  <si>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</si>
  <si>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</si>
  <si>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</si>
  <si>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</si>
  <si>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</si>
  <si>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</si>
  <si>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</si>
  <si>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</si>
  <si>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</si>
  <si>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</si>
  <si>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</si>
  <si>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</si>
  <si>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</si>
  <si>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</si>
  <si>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</si>
  <si>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</si>
  <si>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</si>
  <si>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</si>
  <si>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</si>
  <si>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</si>
  <si>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</si>
  <si>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</si>
  <si>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</si>
  <si>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</si>
  <si>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</si>
  <si>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</si>
  <si>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</si>
  <si>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</si>
  <si>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</si>
  <si>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</si>
  <si>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</si>
  <si>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</si>
  <si>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</si>
  <si>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</si>
  <si>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</si>
  <si>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</si>
  <si>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</si>
  <si>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</si>
  <si>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</si>
  <si>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</si>
  <si>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</si>
  <si>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</si>
  <si>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</si>
  <si>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</si>
  <si>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</si>
  <si>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</si>
  <si>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</si>
  <si>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</si>
  <si>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</si>
  <si>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</si>
  <si>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</si>
  <si>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</si>
  <si>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</si>
  <si>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</si>
  <si>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</si>
  <si>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</si>
  <si>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</si>
  <si>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</si>
  <si>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</si>
  <si>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</si>
  <si>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</si>
  <si>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</si>
  <si>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</si>
  <si>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</si>
  <si>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</si>
  <si>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</si>
  <si>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</si>
  <si>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</si>
  <si>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</si>
  <si>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</si>
  <si>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</si>
  <si>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</si>
  <si>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</si>
  <si>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</si>
  <si>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</si>
  <si>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</si>
  <si>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</si>
  <si>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</si>
  <si>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</si>
  <si>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</si>
  <si>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</si>
  <si>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</si>
  <si>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</si>
  <si>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</si>
  <si>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</si>
  <si>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</si>
  <si>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</si>
  <si>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</si>
  <si>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</si>
  <si>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</si>
  <si>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</si>
  <si>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</si>
  <si>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</si>
  <si>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</si>
  <si>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</si>
  <si>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</si>
  <si>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</si>
  <si>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</si>
  <si>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</si>
  <si>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</si>
  <si>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</si>
  <si>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</si>
  <si>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</si>
  <si>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</si>
  <si>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</si>
  <si>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</si>
  <si>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</si>
  <si>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</si>
  <si>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</si>
  <si>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</si>
  <si>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</si>
  <si>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</si>
  <si>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</si>
  <si>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</si>
  <si>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</si>
  <si>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</si>
  <si>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</si>
  <si>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</si>
  <si>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</si>
  <si>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</si>
  <si>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</si>
  <si>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</si>
  <si>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</si>
  <si>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</si>
  <si>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</si>
  <si>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</si>
  <si>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</si>
  <si>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</si>
  <si>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</si>
  <si>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</si>
  <si>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</si>
  <si>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</si>
  <si>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</si>
  <si>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</si>
  <si>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</si>
  <si>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</si>
  <si>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</si>
  <si>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</si>
  <si>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</si>
  <si>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</si>
  <si>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</si>
  <si>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</si>
  <si>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</si>
  <si>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</si>
  <si>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</si>
  <si>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</si>
  <si>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</si>
  <si>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</si>
  <si>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</si>
  <si>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</si>
  <si>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</si>
  <si>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</si>
  <si>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</si>
  <si>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</si>
  <si>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</si>
  <si>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</si>
  <si>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</si>
  <si>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</si>
  <si>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</si>
  <si>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</si>
  <si>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</si>
  <si>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</si>
  <si>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</si>
  <si>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</si>
  <si>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</si>
  <si>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</si>
  <si>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</si>
  <si>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</si>
  <si>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</si>
  <si>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</si>
  <si>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</si>
  <si>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</si>
  <si>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</si>
  <si>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</si>
  <si>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</si>
  <si>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</si>
  <si>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</si>
  <si>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</si>
  <si>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</si>
  <si>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</si>
  <si>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</si>
  <si>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</si>
  <si>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</si>
  <si>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</si>
  <si>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</si>
  <si>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</si>
  <si>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</si>
  <si>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</si>
  <si>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</si>
  <si>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</si>
  <si>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</si>
  <si>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</si>
  <si>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</si>
  <si>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</si>
  <si>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</si>
  <si>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</si>
  <si>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</si>
  <si>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</si>
  <si>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</si>
  <si>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</si>
  <si>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</si>
  <si>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</si>
  <si>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</si>
  <si>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</si>
  <si>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</si>
  <si>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</si>
  <si>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</si>
  <si>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</si>
  <si>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</si>
  <si>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</si>
  <si>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</si>
  <si>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</si>
  <si>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</si>
  <si>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</si>
  <si>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</si>
  <si>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</si>
  <si>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</si>
  <si>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</si>
  <si>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</si>
  <si>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</si>
  <si>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</si>
  <si>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</si>
  <si>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</si>
  <si>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</si>
  <si>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</si>
  <si>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</si>
  <si>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</si>
  <si>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</si>
  <si>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</si>
  <si>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</si>
  <si>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</si>
  <si>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</si>
  <si>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</si>
  <si>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</si>
  <si>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</si>
  <si>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</si>
  <si>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</si>
  <si>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</si>
  <si>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</si>
  <si>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</si>
  <si>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</si>
  <si>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</si>
  <si>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</si>
  <si>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</si>
  <si>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</si>
  <si>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</si>
  <si>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</si>
  <si>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</si>
  <si>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</si>
  <si>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</si>
  <si>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</si>
  <si>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</si>
  <si>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</si>
  <si>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</si>
  <si>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</si>
  <si>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</si>
  <si>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</si>
  <si>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</si>
  <si>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</si>
  <si>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</si>
  <si>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</si>
  <si>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</si>
  <si>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</si>
  <si>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</si>
  <si>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</si>
  <si>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</si>
  <si>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</si>
  <si>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</si>
  <si>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</si>
  <si>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</si>
  <si>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</si>
  <si>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</si>
  <si>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</si>
  <si>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</si>
  <si>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</si>
  <si>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</si>
  <si>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</si>
  <si>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</si>
  <si>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</si>
  <si>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</si>
  <si>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</si>
  <si>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</si>
  <si>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</si>
  <si>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</si>
  <si>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</si>
  <si>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</si>
  <si>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</si>
  <si>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</si>
  <si>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</si>
  <si>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</si>
  <si>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</si>
  <si>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</si>
  <si>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</si>
  <si>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</si>
  <si>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</si>
  <si>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</si>
  <si>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</si>
  <si>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</si>
  <si>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</si>
  <si>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</si>
  <si>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</si>
  <si>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</si>
  <si>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</si>
  <si>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</si>
  <si>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</si>
  <si>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</si>
  <si>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</si>
  <si>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</si>
  <si>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</si>
  <si>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</si>
  <si>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</si>
  <si>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</si>
  <si>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</si>
  <si>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</si>
  <si>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</si>
  <si>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</si>
  <si>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</si>
  <si>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</si>
  <si>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</si>
  <si>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</si>
  <si>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</si>
  <si>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</si>
  <si>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</si>
  <si>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</si>
  <si>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</si>
  <si>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</si>
  <si>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</si>
  <si>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</si>
  <si>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</si>
  <si>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</si>
  <si>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</si>
  <si>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</si>
  <si>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</si>
  <si>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</si>
  <si>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</si>
  <si>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</si>
  <si>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</si>
  <si>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</si>
  <si>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</si>
  <si>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</si>
  <si>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</si>
  <si>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</si>
  <si>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</si>
  <si>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</si>
  <si>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</si>
  <si>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</si>
  <si>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</si>
  <si>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</si>
  <si>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</si>
  <si>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</si>
  <si>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</si>
  <si>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</si>
  <si>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</si>
  <si>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</si>
  <si>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</si>
  <si>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</si>
  <si>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</si>
  <si>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</si>
  <si>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</si>
  <si>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</si>
  <si>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</si>
  <si>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</si>
  <si>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</si>
  <si>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</si>
  <si>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</si>
  <si>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</si>
  <si>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</si>
  <si>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</si>
  <si>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</si>
  <si>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</si>
  <si>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</si>
  <si>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</si>
  <si>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</si>
  <si>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</si>
  <si>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</si>
  <si>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</si>
  <si>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</si>
  <si>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</si>
  <si>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</si>
  <si>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</si>
  <si>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</si>
  <si>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</si>
  <si>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</si>
  <si>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</si>
  <si>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</si>
  <si>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</si>
  <si>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</si>
  <si>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</si>
  <si>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</si>
  <si>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</si>
  <si>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</si>
  <si>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</si>
  <si>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</si>
  <si>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</si>
  <si>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</si>
  <si>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</si>
  <si>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</si>
  <si>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</si>
  <si>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</si>
  <si>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</si>
  <si>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</si>
  <si>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</si>
  <si>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</si>
  <si>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</si>
  <si>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</si>
  <si>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</si>
  <si>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</si>
  <si>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</si>
  <si>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</si>
  <si>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</si>
  <si>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</si>
  <si>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</si>
  <si>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</si>
  <si>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</si>
  <si>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</si>
  <si>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</si>
  <si>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</si>
  <si>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</si>
  <si>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</si>
  <si>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</si>
  <si>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</si>
  <si>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</si>
  <si>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</si>
  <si>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</si>
  <si>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</si>
  <si>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</si>
  <si>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</si>
  <si>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</si>
  <si>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</si>
  <si>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</si>
  <si>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</si>
  <si>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</si>
  <si>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</si>
  <si>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</si>
  <si>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</si>
  <si>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</si>
  <si>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</si>
  <si>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</si>
  <si>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</si>
  <si>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</si>
  <si>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</si>
  <si>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</si>
  <si>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</si>
  <si>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</si>
  <si>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</si>
  <si>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</si>
  <si>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</si>
  <si>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</si>
  <si>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</si>
  <si>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</si>
  <si>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</si>
  <si>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</si>
  <si>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</si>
  <si>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</si>
  <si>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</si>
  <si>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</si>
  <si>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</si>
  <si>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</si>
  <si>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</si>
  <si>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</si>
  <si>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</si>
  <si>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</si>
  <si>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</si>
  <si>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</si>
  <si>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</si>
  <si>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</si>
  <si>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</si>
  <si>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</si>
  <si>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</si>
  <si>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</si>
  <si>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</si>
  <si>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</si>
  <si>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</si>
  <si>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</si>
  <si>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</si>
  <si>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</si>
  <si>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</si>
  <si>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</si>
  <si>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</si>
  <si>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</si>
  <si>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</si>
  <si>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</si>
  <si>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</si>
  <si>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</si>
  <si>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</si>
  <si>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</si>
  <si>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</si>
  <si>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</si>
  <si>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</si>
  <si>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</si>
  <si>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</si>
  <si>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</si>
  <si>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</si>
  <si>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</si>
  <si>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</si>
  <si>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</si>
  <si>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</si>
  <si>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</si>
  <si>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</si>
  <si>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</si>
  <si>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</si>
  <si>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</si>
  <si>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</si>
  <si>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</si>
  <si>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</si>
  <si>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</si>
  <si>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</si>
  <si>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</si>
  <si>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</si>
  <si>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</si>
  <si>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</si>
  <si>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</si>
  <si>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</si>
  <si>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</si>
  <si>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</si>
  <si>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</si>
  <si>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</si>
  <si>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</si>
  <si>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</si>
  <si>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</si>
  <si>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</si>
  <si>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</si>
  <si>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</si>
  <si>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</si>
  <si>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</si>
  <si>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</si>
  <si>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</si>
  <si>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</si>
  <si>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</si>
  <si>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</si>
  <si>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</si>
  <si>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</si>
  <si>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</si>
  <si>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</si>
  <si>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</si>
  <si>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</si>
  <si>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</si>
  <si>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</si>
  <si>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</si>
  <si>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</si>
  <si>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</si>
  <si>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</si>
  <si>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</si>
  <si>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</si>
  <si>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</si>
  <si>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</si>
  <si>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</si>
  <si>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</si>
  <si>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</si>
  <si>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</si>
  <si>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</si>
  <si>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</si>
  <si>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</si>
  <si>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</si>
  <si>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</si>
  <si>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</si>
  <si>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</si>
  <si>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</si>
  <si>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</si>
  <si>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</si>
  <si>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</si>
  <si>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</si>
  <si>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</si>
  <si>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</si>
  <si>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</si>
  <si>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</si>
  <si>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</si>
  <si>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</si>
  <si>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</si>
  <si>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</si>
  <si>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</si>
  <si>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</si>
  <si>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</si>
  <si>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</si>
  <si>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</si>
  <si>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</si>
  <si>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</si>
  <si>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</si>
  <si>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</si>
  <si>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</si>
  <si>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</si>
  <si>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</si>
  <si>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</si>
  <si>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</si>
  <si>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</si>
  <si>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</si>
  <si>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</si>
  <si>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</si>
  <si>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</si>
  <si>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</si>
  <si>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</si>
  <si>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</si>
  <si>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</si>
  <si>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</si>
  <si>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</si>
  <si>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</si>
  <si>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</si>
  <si>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</si>
  <si>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</si>
  <si>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</si>
  <si>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</si>
  <si>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</si>
  <si>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</si>
  <si>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</si>
  <si>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</si>
  <si>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</si>
  <si>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</si>
  <si>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</si>
  <si>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</si>
  <si>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</si>
  <si>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</si>
  <si>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</si>
  <si>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</si>
  <si>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</si>
  <si>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</si>
  <si>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</si>
  <si>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</si>
  <si>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</si>
  <si>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</si>
  <si>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</si>
  <si>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</si>
  <si>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</si>
  <si>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</si>
  <si>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</si>
  <si>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</si>
  <si>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</si>
  <si>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</si>
  <si>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</si>
  <si>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</si>
  <si>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</si>
  <si>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</si>
  <si>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</si>
  <si>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</si>
  <si>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</si>
  <si>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</si>
  <si>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</si>
  <si>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</si>
  <si>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</si>
  <si>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</si>
  <si>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</si>
  <si>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</si>
  <si>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</si>
  <si>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</si>
  <si>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</si>
  <si>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</si>
  <si>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</si>
  <si>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</si>
  <si>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</si>
  <si>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</si>
  <si>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</si>
  <si>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</si>
  <si>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</si>
  <si>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</si>
  <si>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</si>
  <si>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</si>
  <si>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</si>
  <si>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</si>
  <si>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</si>
  <si>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</si>
  <si>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</si>
  <si>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</si>
  <si>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</si>
  <si>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</si>
  <si>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</si>
  <si>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</si>
  <si>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</si>
  <si>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</si>
  <si>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</si>
  <si>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</si>
  <si>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</si>
  <si>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</si>
  <si>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</si>
  <si>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</si>
  <si>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</si>
  <si>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</si>
  <si>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</si>
  <si>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</si>
  <si>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</si>
  <si>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</si>
  <si>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</si>
  <si>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</si>
  <si>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</si>
  <si>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</si>
  <si>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</si>
  <si>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</si>
  <si>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</si>
  <si>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</si>
  <si>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</si>
  <si>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</si>
  <si>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</si>
  <si>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</si>
  <si>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</si>
  <si>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</si>
  <si>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</si>
  <si>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</si>
  <si>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</si>
  <si>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</si>
  <si>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</si>
  <si>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</si>
  <si>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</si>
  <si>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</si>
  <si>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</si>
  <si>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</si>
  <si>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</si>
  <si>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</si>
  <si>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</si>
  <si>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</si>
  <si>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</si>
  <si>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</si>
  <si>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</si>
  <si>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</si>
  <si>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</si>
  <si>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</si>
  <si>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</si>
  <si>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</si>
  <si>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</si>
  <si>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</si>
  <si>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</si>
  <si>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</si>
  <si>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</si>
  <si>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</si>
  <si>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</si>
  <si>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</si>
  <si>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</si>
  <si>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</si>
  <si>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</si>
  <si>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</si>
  <si>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</si>
  <si>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</si>
  <si>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</si>
  <si>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</si>
  <si>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</si>
  <si>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</si>
  <si>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</si>
  <si>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</si>
  <si>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</si>
  <si>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</si>
  <si>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</si>
  <si>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</si>
  <si>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</si>
  <si>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</si>
  <si>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</si>
  <si>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</si>
  <si>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</si>
  <si>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</si>
  <si>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</si>
  <si>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</si>
  <si>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</si>
  <si>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</si>
  <si>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</si>
  <si>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</si>
  <si>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</si>
  <si>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</si>
  <si>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</si>
  <si>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</si>
  <si>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</si>
  <si>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</si>
  <si>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</si>
  <si>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</si>
  <si>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</si>
  <si>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</si>
  <si>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</si>
  <si>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</si>
  <si>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</si>
  <si>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</si>
  <si>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</si>
  <si>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</si>
  <si>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</si>
  <si>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</si>
  <si>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</si>
  <si>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</si>
  <si>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</si>
  <si>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</si>
  <si>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</si>
  <si>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</si>
  <si>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</si>
  <si>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</si>
  <si>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</si>
  <si>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</si>
  <si>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</si>
  <si>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</si>
  <si>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</si>
  <si>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</si>
  <si>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</si>
  <si>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</si>
  <si>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</si>
  <si>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</si>
  <si>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</si>
  <si>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</si>
  <si>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</si>
  <si>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</si>
  <si>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</si>
  <si>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</si>
  <si>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</si>
  <si>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</si>
  <si>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</si>
  <si>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</si>
  <si>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</si>
  <si>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</si>
  <si>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</si>
  <si>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</si>
  <si>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</si>
  <si>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</si>
  <si>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</si>
  <si>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</si>
  <si>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</si>
  <si>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</si>
  <si>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</si>
  <si>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</si>
  <si>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</si>
  <si>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</si>
  <si>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</si>
  <si>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</si>
  <si>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</si>
  <si>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</si>
  <si>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</si>
  <si>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</si>
  <si>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</si>
  <si>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</si>
  <si>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</si>
  <si>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</si>
  <si>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</si>
  <si>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</si>
  <si>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</si>
  <si>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</si>
  <si>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</si>
  <si>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</si>
  <si>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</si>
  <si>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</si>
  <si>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</si>
  <si>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</si>
  <si>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</si>
  <si>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</si>
  <si>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</si>
  <si>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</si>
  <si>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</si>
  <si>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</si>
  <si>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</si>
  <si>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</si>
  <si>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</si>
  <si>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</si>
  <si>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</si>
  <si>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</si>
  <si>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</si>
  <si>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</si>
  <si>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</si>
  <si>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</si>
  <si>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</si>
  <si>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</si>
  <si>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</si>
  <si>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</si>
  <si>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</si>
  <si>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</si>
  <si>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</si>
  <si>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</si>
  <si>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</si>
  <si>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</si>
  <si>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</si>
  <si>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</si>
  <si>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</si>
  <si>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</si>
  <si>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</si>
  <si>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</si>
  <si>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</si>
  <si>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</si>
  <si>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</si>
  <si>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</si>
  <si>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</si>
  <si>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</si>
  <si>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</si>
  <si>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</si>
  <si>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</si>
  <si>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</si>
  <si>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</si>
  <si>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</si>
  <si>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</si>
  <si>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</si>
  <si>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</si>
  <si>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</si>
  <si>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</si>
  <si>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</si>
  <si>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</si>
  <si>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</si>
  <si>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</si>
  <si>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</si>
  <si>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</si>
  <si>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</si>
  <si>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</si>
  <si>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</si>
  <si>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</si>
  <si>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</si>
  <si>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</si>
  <si>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</si>
  <si>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</si>
  <si>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</si>
  <si>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</si>
  <si>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</si>
  <si>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</si>
  <si>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</si>
  <si>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</si>
  <si>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</si>
  <si>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</si>
  <si>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</si>
  <si>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</si>
  <si>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</si>
  <si>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</si>
  <si>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</si>
  <si>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</si>
  <si>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</si>
  <si>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</si>
  <si>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</si>
  <si>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</si>
  <si>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</si>
  <si>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</si>
  <si>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</si>
  <si>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</si>
  <si>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</si>
  <si>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</si>
  <si>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</si>
  <si>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</si>
  <si>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</si>
  <si>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</si>
  <si>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</si>
  <si>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</si>
  <si>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</si>
  <si>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</si>
  <si>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</si>
  <si>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</si>
  <si>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</si>
  <si>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</si>
  <si>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</si>
  <si>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</si>
  <si>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</si>
  <si>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</si>
  <si>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</si>
  <si>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</si>
  <si>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</si>
  <si>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</si>
  <si>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</si>
  <si>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</si>
  <si>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</si>
  <si>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</si>
  <si>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</si>
  <si>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</si>
  <si>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</si>
  <si>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</si>
  <si>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</si>
  <si>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</si>
  <si>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</si>
  <si>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</si>
  <si>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</si>
  <si>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</si>
  <si>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</si>
  <si>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</si>
  <si>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</si>
  <si>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</si>
  <si>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</si>
  <si>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</si>
  <si>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</si>
  <si>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</si>
  <si>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</si>
  <si>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</si>
  <si>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</si>
  <si>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</si>
  <si>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</si>
  <si>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</si>
  <si>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</si>
  <si>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</si>
  <si>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</si>
  <si>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</si>
  <si>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</si>
  <si>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</si>
  <si>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</si>
  <si>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</si>
  <si>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</si>
  <si>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</si>
  <si>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</si>
  <si>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</si>
  <si>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</si>
  <si>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</si>
  <si>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</si>
  <si>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</si>
  <si>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</si>
  <si>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</si>
  <si>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</si>
  <si>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</si>
  <si>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</si>
  <si>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</si>
  <si>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</si>
  <si>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</si>
  <si>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</si>
  <si>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</si>
  <si>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</si>
  <si>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</si>
  <si>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</si>
  <si>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</si>
  <si>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</si>
  <si>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</si>
  <si>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</si>
  <si>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</si>
  <si>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</si>
  <si>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</si>
  <si>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</si>
  <si>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</si>
  <si>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</si>
  <si>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</si>
  <si>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</si>
  <si>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</si>
  <si>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</si>
  <si>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</si>
  <si>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</si>
  <si>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</si>
  <si>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</si>
  <si>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</si>
  <si>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</si>
  <si>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</si>
  <si>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</si>
  <si>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</si>
  <si>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</si>
  <si>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</si>
  <si>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</si>
  <si>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</si>
  <si>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</si>
  <si>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</si>
  <si>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</si>
  <si>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</si>
  <si>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</si>
  <si>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</si>
  <si>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</si>
  <si>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</si>
  <si>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</si>
  <si>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</si>
  <si>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</si>
  <si>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</si>
  <si>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</si>
  <si>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</si>
  <si>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</si>
  <si>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</si>
  <si>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</si>
  <si>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</si>
  <si>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</si>
  <si>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</si>
  <si>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</si>
  <si>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</si>
  <si>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</si>
  <si>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</si>
  <si>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</si>
  <si>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</si>
  <si>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</si>
  <si>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</si>
  <si>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</si>
  <si>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</si>
  <si>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</si>
  <si>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</si>
  <si>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</si>
  <si>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</si>
  <si>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</si>
  <si>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</si>
  <si>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</si>
  <si>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</si>
  <si>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</si>
  <si>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</si>
  <si>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</si>
  <si>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</si>
  <si>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</si>
  <si>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</si>
  <si>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</si>
  <si>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</si>
  <si>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</si>
  <si>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</si>
  <si>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</si>
  <si>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</si>
  <si>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</si>
  <si>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</si>
  <si>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</si>
  <si>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</si>
  <si>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</si>
  <si>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</si>
  <si>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</si>
  <si>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</si>
  <si>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</si>
  <si>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</si>
  <si>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</si>
  <si>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</si>
  <si>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</si>
  <si>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</si>
  <si>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</si>
  <si>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</si>
  <si>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</si>
  <si>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</si>
  <si>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</si>
  <si>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</si>
  <si>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</si>
  <si>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</si>
  <si>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</si>
  <si>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</si>
  <si>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</si>
  <si>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</si>
  <si>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</si>
  <si>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</si>
  <si>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</si>
  <si>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</si>
  <si>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</si>
  <si>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</si>
  <si>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</si>
  <si>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</si>
  <si>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</si>
  <si>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</si>
  <si>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</si>
  <si>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</si>
  <si>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</si>
  <si>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</si>
  <si>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</si>
  <si>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</si>
  <si>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</si>
  <si>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</si>
  <si>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</si>
  <si>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</si>
  <si>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</si>
  <si>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</si>
  <si>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</si>
  <si>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</si>
  <si>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</si>
  <si>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</si>
  <si>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</si>
  <si>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</si>
  <si>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</si>
  <si>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</si>
  <si>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</si>
  <si>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</si>
  <si>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</si>
  <si>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</si>
  <si>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</si>
  <si>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</si>
  <si>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</si>
  <si>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</si>
  <si>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</si>
  <si>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</si>
  <si>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</si>
  <si>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</si>
  <si>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</si>
  <si>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</si>
  <si>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</si>
  <si>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</si>
  <si>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</si>
  <si>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</si>
  <si>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</si>
  <si>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</si>
  <si>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</si>
  <si>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</si>
  <si>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</si>
  <si>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</si>
  <si>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</si>
  <si>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</si>
  <si>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</si>
  <si>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</si>
  <si>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</si>
  <si>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</si>
  <si>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</si>
  <si>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</si>
  <si>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</si>
  <si>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</si>
  <si>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</si>
  <si>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</si>
  <si>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</si>
  <si>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</si>
  <si>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</si>
  <si>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</si>
  <si>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</si>
  <si>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</si>
  <si>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</si>
  <si>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</si>
  <si>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</si>
  <si>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</si>
  <si>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</si>
  <si>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</si>
  <si>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</si>
  <si>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</si>
  <si>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</si>
  <si>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</si>
  <si>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</si>
  <si>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</si>
  <si>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</si>
  <si>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</si>
  <si>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</si>
  <si>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</si>
  <si>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</si>
  <si>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</si>
  <si>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</si>
  <si>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</si>
  <si>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</si>
  <si>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</si>
  <si>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</si>
  <si>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</si>
  <si>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</si>
  <si>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</si>
  <si>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</si>
  <si>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</si>
  <si>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</si>
  <si>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</si>
  <si>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</si>
  <si>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</si>
  <si>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</si>
  <si>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</si>
  <si>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</si>
  <si>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</si>
  <si>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</si>
  <si>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</si>
  <si>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</si>
  <si>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</si>
  <si>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</si>
  <si>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</si>
  <si>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</si>
  <si>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</si>
  <si>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</si>
  <si>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</si>
  <si>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</si>
  <si>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</si>
  <si>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</si>
  <si>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</si>
  <si>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</si>
  <si>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</si>
  <si>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</si>
  <si>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</si>
  <si>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</si>
  <si>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</si>
  <si>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</si>
  <si>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</si>
  <si>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</si>
  <si>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</si>
  <si>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</si>
  <si>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</si>
  <si>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</si>
  <si>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</si>
  <si>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</si>
  <si>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</si>
  <si>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</si>
  <si>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</si>
  <si>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</si>
  <si>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</si>
  <si>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</si>
  <si>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</si>
  <si>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</si>
  <si>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</si>
  <si>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</si>
  <si>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</si>
  <si>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</si>
  <si>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</si>
  <si>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</si>
  <si>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</si>
  <si>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</si>
  <si>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</si>
  <si>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</si>
  <si>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</si>
  <si>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</si>
  <si>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</si>
  <si>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</si>
  <si>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</si>
  <si>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</si>
  <si>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</si>
  <si>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</si>
  <si>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</si>
  <si>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</si>
  <si>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</si>
  <si>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</si>
  <si>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</si>
  <si>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</si>
  <si>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</si>
  <si>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</si>
  <si>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</si>
  <si>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</si>
  <si>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</si>
  <si>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</si>
  <si>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</si>
  <si>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</si>
  <si>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</si>
  <si>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</si>
  <si>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</si>
  <si>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</si>
  <si>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</si>
  <si>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</si>
  <si>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</si>
  <si>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</si>
  <si>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</si>
  <si>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</si>
  <si>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</si>
  <si>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</si>
  <si>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</si>
  <si>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</si>
  <si>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</si>
  <si>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</si>
  <si>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</si>
  <si>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</si>
  <si>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</si>
  <si>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</si>
  <si>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</si>
  <si>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</si>
  <si>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</si>
  <si>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</si>
  <si>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</si>
  <si>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</si>
  <si>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</si>
  <si>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</si>
  <si>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</si>
  <si>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</si>
  <si>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</si>
  <si>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</si>
  <si>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</si>
  <si>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</si>
  <si>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</si>
  <si>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</si>
  <si>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</si>
  <si>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</si>
  <si>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</si>
  <si>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</si>
  <si>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</si>
  <si>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</si>
  <si>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</si>
  <si>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</si>
  <si>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</si>
  <si>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</si>
  <si>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</si>
  <si>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</si>
  <si>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</si>
  <si>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</si>
  <si>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</si>
  <si>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</si>
  <si>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</si>
  <si>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</si>
  <si>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</si>
  <si>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</si>
  <si>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</si>
  <si>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</si>
  <si>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</si>
  <si>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</si>
  <si>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</si>
  <si>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</si>
  <si>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</si>
  <si>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</si>
  <si>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</si>
  <si>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</si>
  <si>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</si>
  <si>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</si>
  <si>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</si>
  <si>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</si>
  <si>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</si>
  <si>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</si>
  <si>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</si>
  <si>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</si>
  <si>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</si>
  <si>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</si>
  <si>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</si>
  <si>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</si>
  <si>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</si>
  <si>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</si>
  <si>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</si>
  <si>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</si>
  <si>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</si>
  <si>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</si>
  <si>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</si>
  <si>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</si>
  <si>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</si>
  <si>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</si>
  <si>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</si>
  <si>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</si>
  <si>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</si>
  <si>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</si>
  <si>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</si>
  <si>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</si>
  <si>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</si>
  <si>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</si>
  <si>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</si>
  <si>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</si>
  <si>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</si>
  <si>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</si>
  <si>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</si>
  <si>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</si>
  <si>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</si>
  <si>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</si>
  <si>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</si>
  <si>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</si>
  <si>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</si>
  <si>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</si>
  <si>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</si>
  <si>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</si>
  <si>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</si>
  <si>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</si>
  <si>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</si>
  <si>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</si>
  <si>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</si>
  <si>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</si>
  <si>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</si>
  <si>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</si>
  <si>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</si>
  <si>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</si>
  <si>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</si>
  <si>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</si>
  <si>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</si>
  <si>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</si>
  <si>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</si>
  <si>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</si>
  <si>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</si>
  <si>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</si>
  <si>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</si>
  <si>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</si>
  <si>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</si>
  <si>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</si>
  <si>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</si>
  <si>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</si>
  <si>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</si>
  <si>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</si>
  <si>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</si>
  <si>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</si>
  <si>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</si>
  <si>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</si>
  <si>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</si>
  <si>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</si>
  <si>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</si>
  <si>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</si>
  <si>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</si>
  <si>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</si>
  <si>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</si>
  <si>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</si>
  <si>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</si>
  <si>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</si>
  <si>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</si>
  <si>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</si>
  <si>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</si>
  <si>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</si>
  <si>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</si>
  <si>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</si>
  <si>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</si>
  <si>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</si>
  <si>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</si>
  <si>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</si>
  <si>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</si>
  <si>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</si>
  <si>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</si>
  <si>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</si>
  <si>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</si>
  <si>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</si>
  <si>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</si>
  <si>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</si>
  <si>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</si>
  <si>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</si>
  <si>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</si>
  <si>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</si>
  <si>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</si>
  <si>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</si>
  <si>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</si>
  <si>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</si>
  <si>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</si>
  <si>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</si>
  <si>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</si>
  <si>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</si>
  <si>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</si>
  <si>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</si>
  <si>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</si>
  <si>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</si>
  <si>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</si>
  <si>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</si>
  <si>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</si>
  <si>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</si>
  <si>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</si>
  <si>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</si>
  <si>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</si>
  <si>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</si>
  <si>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</si>
  <si>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</si>
  <si>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</si>
  <si>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</si>
  <si>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</si>
  <si>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</si>
  <si>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</si>
  <si>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</si>
  <si>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</si>
  <si>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</si>
  <si>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</si>
  <si>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</si>
  <si>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</si>
  <si>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</si>
  <si>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</si>
  <si>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</si>
  <si>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</si>
  <si>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</si>
  <si>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</si>
  <si>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</si>
  <si>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</si>
  <si>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</si>
  <si>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</si>
  <si>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</si>
  <si>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</si>
  <si>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</si>
  <si>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</si>
  <si>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</si>
  <si>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</si>
  <si>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</si>
  <si>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</si>
  <si>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</si>
  <si>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</si>
  <si>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</si>
  <si>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</si>
  <si>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</si>
  <si>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</si>
  <si>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</si>
  <si>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</si>
  <si>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</si>
  <si>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</si>
  <si>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</si>
  <si>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</si>
  <si>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</si>
  <si>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</si>
  <si>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</si>
  <si>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</si>
  <si>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</si>
  <si>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</si>
  <si>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</si>
  <si>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</si>
  <si>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</si>
  <si>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</si>
  <si>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</si>
  <si>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</si>
  <si>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</si>
  <si>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</si>
  <si>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</si>
  <si>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</si>
  <si>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</si>
  <si>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</si>
  <si>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</si>
  <si>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</si>
  <si>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</si>
  <si>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</si>
  <si>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</si>
  <si>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</si>
  <si>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</si>
  <si>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</si>
  <si>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</si>
  <si>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</si>
  <si>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</si>
  <si>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</si>
  <si>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</si>
  <si>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</si>
  <si>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</si>
  <si>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</si>
  <si>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</si>
  <si>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</si>
  <si>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</si>
  <si>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</si>
  <si>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</si>
  <si>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</si>
  <si>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</si>
  <si>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</si>
  <si>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</si>
  <si>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</si>
  <si>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</si>
  <si>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</si>
  <si>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</si>
  <si>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</si>
  <si>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</si>
  <si>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</si>
  <si>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</si>
  <si>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</si>
  <si>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</si>
  <si>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</si>
  <si>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</si>
  <si>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</si>
  <si>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</si>
  <si>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</si>
  <si>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</si>
  <si>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</si>
  <si>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</si>
  <si>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</si>
  <si>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</si>
  <si>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</si>
  <si>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</si>
  <si>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</si>
  <si>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</si>
  <si>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</si>
  <si>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</si>
  <si>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</si>
  <si>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</si>
  <si>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</si>
  <si>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</si>
  <si>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</si>
  <si>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</si>
  <si>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</si>
  <si>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</si>
  <si>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</si>
  <si>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</si>
  <si>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</si>
  <si>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</si>
  <si>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</si>
  <si>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</si>
  <si>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</si>
  <si>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</si>
  <si>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</si>
  <si>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</si>
  <si>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</si>
  <si>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</si>
  <si>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</si>
  <si>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</si>
  <si>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</si>
  <si>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</si>
  <si>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</si>
  <si>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</si>
  <si>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</si>
  <si>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</si>
  <si>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</si>
  <si>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</si>
  <si>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</si>
  <si>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</si>
  <si>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</si>
  <si>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</si>
  <si>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</si>
  <si>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</si>
  <si>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</si>
  <si>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</si>
  <si>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</si>
  <si>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</si>
  <si>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</si>
  <si>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</si>
  <si>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</si>
  <si>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</si>
  <si>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</si>
  <si>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</si>
  <si>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</si>
  <si>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</si>
  <si>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</si>
  <si>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</si>
  <si>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</si>
  <si>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</si>
  <si>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</si>
  <si>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</si>
  <si>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</si>
  <si>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</si>
  <si>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</si>
  <si>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</si>
  <si>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</si>
  <si>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</si>
  <si>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</si>
  <si>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</si>
  <si>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</si>
  <si>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</si>
  <si>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</si>
  <si>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</si>
  <si>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</si>
  <si>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</si>
  <si>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</si>
  <si>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</si>
  <si>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</si>
  <si>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</si>
  <si>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</si>
  <si>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</si>
  <si>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</si>
  <si>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</si>
  <si>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</si>
  <si>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</si>
  <si>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</si>
  <si>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</si>
  <si>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</si>
  <si>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</si>
  <si>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</si>
  <si>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</si>
  <si>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</si>
  <si>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</si>
  <si>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</si>
  <si>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</si>
  <si>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</si>
  <si>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</si>
  <si>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</si>
  <si>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</si>
  <si>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</si>
  <si>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</si>
  <si>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</si>
  <si>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</si>
  <si>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</si>
  <si>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</si>
  <si>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</si>
  <si>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</si>
  <si>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</si>
  <si>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</si>
  <si>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</si>
  <si>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</si>
  <si>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</si>
  <si>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</si>
  <si>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</si>
  <si>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</si>
  <si>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</si>
  <si>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</si>
  <si>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</si>
  <si>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</si>
  <si>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</si>
  <si>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</si>
  <si>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</si>
  <si>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</si>
  <si>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</si>
  <si>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</si>
  <si>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</si>
  <si>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</si>
  <si>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</si>
  <si>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</si>
  <si>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</si>
  <si>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</si>
  <si>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</si>
  <si>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</si>
  <si>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</si>
  <si>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</si>
  <si>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</si>
  <si>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</si>
  <si>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</si>
  <si>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</si>
  <si>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</si>
  <si>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</si>
  <si>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</si>
  <si>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</si>
  <si>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</si>
  <si>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</si>
  <si>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</si>
  <si>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</si>
  <si>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</si>
  <si>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</si>
  <si>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</si>
  <si>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</si>
  <si>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</si>
  <si>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</si>
  <si>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</si>
  <si>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</si>
  <si>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</si>
  <si>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</si>
  <si>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</si>
  <si>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</si>
  <si>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</si>
  <si>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</si>
  <si>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</si>
  <si>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</si>
  <si>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</si>
  <si>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</si>
  <si>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</si>
  <si>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</si>
  <si>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</si>
  <si>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</si>
  <si>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</si>
  <si>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</si>
  <si>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</si>
  <si>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</si>
  <si>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</si>
  <si>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</si>
  <si>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</si>
  <si>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</si>
  <si>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</si>
  <si>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</si>
  <si>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</si>
  <si>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</si>
  <si>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</si>
  <si>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</si>
  <si>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</si>
  <si>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</si>
  <si>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</si>
  <si>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</si>
  <si>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</si>
  <si>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</si>
  <si>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</si>
  <si>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</si>
  <si>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</si>
  <si>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</si>
  <si>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</si>
  <si>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</si>
  <si>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</si>
  <si>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</si>
  <si>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</si>
  <si>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</si>
  <si>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</si>
  <si>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</si>
  <si>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</si>
  <si>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</si>
  <si>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</si>
  <si>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</si>
  <si>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</si>
  <si>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</si>
  <si>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</si>
  <si>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</si>
  <si>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</si>
  <si>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</si>
  <si>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</si>
  <si>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</si>
  <si>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</si>
  <si>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</si>
  <si>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</si>
  <si>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</si>
  <si>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</si>
  <si>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</si>
  <si>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</si>
  <si>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</si>
  <si>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</si>
  <si>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</si>
  <si>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</si>
  <si>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</si>
  <si>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</si>
  <si>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</si>
  <si>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</si>
  <si>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</si>
  <si>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</si>
  <si>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</si>
  <si>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</si>
  <si>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</si>
  <si>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</si>
  <si>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</si>
  <si>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</si>
  <si>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</si>
  <si>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</si>
  <si>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</si>
  <si>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</si>
  <si>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</si>
  <si>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</si>
  <si>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</si>
  <si>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</si>
  <si>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</si>
  <si>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</si>
  <si>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</si>
  <si>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</si>
  <si>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</si>
  <si>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</si>
  <si>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</si>
  <si>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</si>
  <si>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</si>
  <si>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</si>
  <si>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</si>
  <si>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</si>
  <si>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</si>
  <si>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</si>
  <si>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</si>
  <si>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</si>
  <si>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</si>
  <si>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</si>
  <si>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</si>
  <si>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</si>
  <si>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</si>
  <si>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</si>
  <si>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</si>
  <si>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</si>
  <si>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</si>
  <si>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</si>
  <si>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</si>
  <si>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</si>
  <si>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</si>
  <si>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</si>
  <si>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</si>
  <si>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</si>
  <si>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</si>
  <si>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</si>
  <si>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</si>
  <si>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</si>
  <si>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</si>
  <si>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</si>
  <si>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</si>
  <si>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</si>
  <si>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</si>
  <si>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</si>
  <si>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</si>
  <si>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</si>
  <si>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</si>
  <si>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</si>
  <si>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</si>
  <si>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</si>
  <si>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</si>
  <si>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</si>
  <si>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</si>
  <si>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</si>
  <si>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</si>
  <si>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</si>
  <si>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</si>
  <si>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</si>
  <si>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</si>
  <si>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</si>
  <si>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</si>
  <si>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</si>
  <si>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</si>
  <si>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</si>
  <si>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</si>
  <si>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</si>
  <si>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</si>
  <si>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</si>
  <si>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</si>
  <si>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</si>
  <si>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</si>
  <si>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</si>
  <si>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</si>
  <si>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</si>
  <si>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</si>
  <si>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</si>
  <si>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</si>
  <si>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</si>
  <si>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</si>
  <si>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</si>
  <si>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</si>
  <si>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</si>
  <si>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</si>
  <si>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</si>
  <si>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</si>
  <si>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</si>
  <si>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</si>
  <si>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</si>
  <si>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</si>
  <si>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</si>
  <si>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</si>
  <si>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</si>
  <si>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</si>
  <si>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</si>
  <si>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</si>
  <si>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</si>
  <si>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</si>
  <si>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</si>
  <si>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</si>
  <si>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</si>
  <si>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</si>
  <si>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</si>
  <si>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</si>
  <si>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</si>
  <si>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</si>
  <si>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</si>
  <si>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</si>
  <si>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</si>
  <si>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</si>
  <si>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</si>
  <si>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</si>
  <si>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</si>
  <si>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</si>
  <si>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</si>
  <si>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</si>
  <si>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</si>
  <si>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</si>
  <si>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</si>
  <si>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</si>
  <si>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</si>
  <si>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</si>
  <si>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</si>
  <si>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</si>
  <si>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</si>
  <si>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</si>
  <si>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</si>
  <si>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</si>
  <si>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</si>
  <si>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</si>
  <si>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</si>
  <si>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</si>
  <si>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</si>
  <si>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</si>
  <si>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</si>
  <si>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</si>
  <si>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</si>
  <si>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</si>
  <si>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</si>
  <si>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</si>
  <si>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</si>
  <si>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</si>
  <si>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</si>
  <si>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</si>
  <si>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</si>
  <si>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</si>
  <si>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</si>
  <si>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</si>
  <si>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</si>
  <si>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</si>
  <si>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</si>
  <si>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</si>
  <si>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</si>
  <si>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</si>
  <si>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</si>
  <si>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</si>
  <si>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</si>
  <si>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</si>
  <si>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</si>
  <si>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</si>
  <si>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</si>
  <si>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</si>
  <si>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</si>
  <si>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</si>
  <si>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</si>
  <si>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</si>
  <si>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</si>
  <si>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</si>
  <si>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</si>
  <si>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</si>
  <si>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</si>
  <si>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</si>
  <si>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</si>
  <si>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</si>
  <si>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</si>
  <si>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</si>
  <si>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</si>
  <si>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</si>
  <si>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</si>
  <si>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</si>
  <si>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</si>
  <si>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</si>
  <si>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</si>
  <si>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</si>
  <si>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</si>
  <si>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</si>
  <si>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</si>
  <si>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</si>
  <si>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</si>
  <si>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</si>
  <si>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</si>
  <si>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</si>
  <si>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</si>
  <si>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</si>
  <si>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</si>
  <si>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</si>
  <si>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</si>
  <si>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</si>
  <si>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</si>
  <si>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</si>
  <si>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</si>
  <si>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</si>
  <si>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</si>
  <si>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</si>
  <si>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</si>
  <si>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</si>
  <si>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</si>
  <si>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</si>
  <si>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</si>
  <si>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</si>
  <si>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</si>
  <si>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</si>
  <si>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</si>
  <si>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</si>
  <si>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</si>
  <si>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</si>
  <si>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</si>
  <si>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</si>
  <si>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</si>
  <si>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</si>
  <si>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</si>
  <si>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</si>
  <si>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</si>
  <si>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</si>
  <si>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</si>
  <si>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</si>
  <si>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</si>
  <si>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</si>
  <si>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</si>
  <si>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</si>
  <si>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</si>
  <si>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</si>
  <si>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</si>
  <si>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</si>
  <si>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</si>
  <si>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</si>
  <si>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</si>
  <si>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</si>
  <si>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</si>
  <si>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</si>
  <si>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</si>
  <si>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</si>
  <si>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</si>
  <si>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</si>
  <si>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</si>
  <si>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</si>
  <si>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</si>
  <si>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</si>
  <si>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</si>
  <si>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</si>
  <si>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</si>
  <si>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</si>
  <si>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</si>
  <si>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</si>
  <si>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</si>
  <si>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</si>
  <si>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</si>
  <si>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</si>
  <si>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</si>
  <si>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</si>
  <si>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</si>
  <si>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</si>
  <si>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</si>
  <si>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</si>
  <si>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</si>
  <si>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</si>
  <si>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</si>
  <si>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</si>
  <si>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</si>
  <si>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</si>
  <si>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</si>
  <si>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</si>
  <si>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</si>
  <si>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</si>
  <si>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</si>
  <si>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</si>
  <si>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</si>
  <si>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</si>
  <si>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</si>
  <si>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</si>
  <si>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</si>
  <si>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</si>
  <si>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</si>
  <si>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</si>
  <si>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</si>
  <si>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</si>
  <si>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</si>
  <si>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</si>
  <si>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</si>
  <si>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</si>
  <si>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</si>
  <si>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</si>
  <si>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</si>
  <si>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</si>
  <si>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</si>
  <si>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</si>
  <si>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</si>
  <si>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</si>
  <si>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</si>
  <si>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</si>
  <si>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</si>
  <si>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</si>
  <si>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</si>
  <si>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</si>
  <si>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</si>
  <si>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</si>
  <si>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</si>
  <si>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</si>
  <si>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</si>
  <si>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</si>
  <si>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</si>
  <si>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</si>
  <si>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</si>
  <si>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</si>
  <si>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</si>
  <si>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</si>
  <si>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</si>
  <si>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</si>
  <si>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</si>
  <si>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</si>
  <si>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</si>
  <si>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</si>
  <si>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</si>
  <si>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</si>
  <si>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</si>
  <si>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</si>
  <si>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</si>
  <si>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</si>
  <si>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</si>
  <si>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</si>
  <si>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</si>
  <si>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</si>
  <si>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</si>
  <si>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</si>
  <si>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</si>
  <si>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</si>
  <si>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</si>
  <si>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</si>
  <si>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</si>
  <si>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</si>
  <si>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</si>
  <si>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</si>
  <si>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</si>
  <si>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</si>
  <si>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</si>
  <si>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</si>
  <si>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</si>
  <si>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</si>
  <si>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</si>
  <si>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</si>
  <si>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</si>
  <si>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</si>
  <si>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</si>
  <si>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</si>
  <si>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</si>
  <si>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</si>
  <si>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</si>
  <si>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</si>
  <si>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</si>
  <si>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</si>
  <si>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</si>
  <si>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</si>
  <si>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</si>
  <si>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</si>
  <si>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</si>
  <si>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</si>
  <si>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</si>
  <si>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</si>
  <si>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</si>
  <si>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</si>
  <si>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</si>
  <si>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</si>
  <si>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</si>
  <si>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</si>
  <si>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</si>
  <si>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</si>
  <si>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</si>
  <si>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</si>
  <si>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</si>
  <si>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</si>
  <si>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</si>
  <si>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</si>
  <si>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</si>
  <si>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</si>
  <si>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</si>
  <si>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</si>
  <si>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</si>
  <si>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</si>
  <si>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</si>
  <si>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</si>
  <si>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</si>
  <si>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</si>
  <si>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</si>
  <si>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</si>
  <si>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</si>
  <si>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</si>
  <si>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</si>
  <si>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</si>
  <si>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</si>
  <si>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</si>
  <si>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</si>
  <si>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</si>
  <si>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</si>
  <si>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</si>
  <si>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</si>
  <si>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</si>
  <si>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</si>
  <si>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</si>
  <si>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</si>
  <si>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</si>
  <si>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</si>
  <si>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</si>
  <si>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</si>
  <si>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</si>
  <si>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</si>
  <si>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</si>
  <si>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</si>
  <si>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</si>
  <si>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</si>
  <si>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</si>
  <si>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</si>
  <si>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</si>
  <si>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</si>
  <si>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</si>
  <si>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</si>
  <si>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</si>
  <si>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</si>
  <si>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</si>
  <si>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</si>
  <si>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</si>
  <si>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</si>
  <si>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</si>
  <si>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</si>
  <si>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</si>
  <si>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</si>
  <si>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</si>
  <si>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</si>
  <si>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</si>
  <si>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</si>
  <si>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</si>
  <si>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</si>
  <si>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</si>
  <si>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</si>
  <si>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</si>
  <si>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</si>
  <si>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</si>
  <si>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</si>
  <si>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</si>
  <si>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</si>
  <si>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</si>
  <si>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</si>
  <si>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</si>
  <si>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</si>
  <si>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</si>
  <si>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</si>
  <si>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</si>
  <si>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</si>
  <si>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</si>
  <si>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</si>
  <si>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</si>
  <si>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</si>
  <si>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</si>
  <si>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</si>
  <si>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</si>
  <si>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</si>
  <si>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</si>
  <si>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</si>
  <si>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</si>
  <si>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</si>
  <si>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</si>
  <si>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</si>
  <si>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</si>
  <si>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</si>
  <si>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</si>
  <si>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</si>
  <si>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</si>
  <si>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</si>
  <si>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</si>
  <si>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</si>
  <si>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</si>
  <si>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</si>
  <si>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</si>
  <si>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</si>
  <si>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</si>
  <si>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</si>
  <si>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</si>
  <si>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</si>
  <si>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</si>
  <si>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</si>
  <si>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</si>
  <si>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</si>
  <si>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</si>
  <si>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</si>
  <si>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</si>
  <si>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</si>
  <si>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</si>
  <si>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</si>
  <si>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</si>
  <si>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</si>
  <si>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</si>
  <si>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</si>
  <si>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</si>
  <si>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</si>
  <si>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</si>
  <si>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</si>
  <si>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</si>
  <si>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</si>
  <si>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</si>
  <si>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</si>
  <si>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</si>
  <si>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</si>
  <si>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</si>
  <si>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</si>
  <si>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</si>
  <si>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</si>
  <si>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</si>
  <si>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</si>
  <si>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</si>
  <si>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</si>
  <si>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</si>
  <si>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</si>
  <si>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</si>
  <si>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</si>
  <si>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</si>
  <si>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</si>
  <si>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</si>
  <si>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</si>
  <si>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</si>
  <si>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</si>
  <si>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</si>
  <si>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</si>
  <si>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</si>
  <si>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</si>
  <si>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</si>
  <si>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</si>
  <si>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</si>
  <si>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</si>
  <si>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</si>
  <si>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</si>
  <si>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</si>
  <si>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</si>
  <si>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</si>
  <si>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</si>
  <si>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</si>
  <si>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</si>
  <si>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</si>
  <si>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</si>
  <si>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</si>
  <si>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</si>
  <si>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</si>
  <si>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</si>
  <si>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</si>
  <si>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</si>
  <si>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</si>
  <si>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</si>
  <si>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</si>
  <si>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</si>
  <si>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</si>
  <si>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</si>
  <si>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</si>
  <si>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</si>
  <si>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</si>
  <si>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</si>
  <si>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</si>
  <si>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</si>
  <si>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</si>
  <si>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</si>
  <si>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</si>
  <si>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</si>
  <si>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</si>
  <si>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</si>
  <si>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</si>
  <si>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</si>
  <si>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</si>
  <si>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</si>
  <si>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</si>
  <si>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</si>
  <si>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</si>
  <si>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</si>
  <si>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</si>
  <si>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</si>
  <si>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</si>
  <si>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</si>
  <si>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</si>
  <si>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</si>
  <si>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</si>
  <si>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</si>
  <si>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</si>
  <si>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</si>
  <si>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</si>
  <si>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</si>
  <si>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</si>
  <si>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</si>
  <si>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</si>
  <si>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</si>
  <si>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</si>
  <si>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</si>
  <si>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</si>
  <si>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</si>
  <si>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</si>
  <si>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</si>
  <si>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</si>
  <si>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</si>
  <si>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</si>
  <si>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</si>
  <si>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</si>
  <si>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</si>
  <si>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</si>
  <si>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</si>
  <si>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</si>
  <si>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</si>
  <si>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</si>
  <si>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</si>
  <si>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</si>
  <si>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</si>
  <si>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</si>
  <si>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</si>
  <si>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</si>
  <si>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</si>
  <si>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</si>
  <si>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</si>
  <si>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</si>
  <si>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</si>
  <si>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</si>
  <si>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</si>
  <si>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</si>
  <si>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</si>
  <si>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</si>
  <si>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</si>
  <si>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</si>
  <si>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</si>
  <si>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</si>
  <si>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</si>
  <si>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</si>
  <si>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</si>
  <si>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</si>
  <si>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</si>
  <si>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</si>
  <si>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</si>
  <si>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</si>
  <si>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</si>
  <si>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</si>
  <si>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</si>
  <si>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</si>
  <si>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</si>
  <si>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</si>
  <si>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</si>
  <si>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</si>
  <si>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</si>
  <si>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</si>
  <si>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</si>
  <si>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</si>
  <si>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</si>
  <si>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</si>
  <si>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</si>
  <si>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</si>
  <si>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</si>
  <si>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</si>
  <si>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</si>
  <si>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</si>
  <si>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</si>
  <si>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</si>
  <si>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</si>
  <si>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</si>
  <si>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</si>
  <si>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</si>
  <si>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</si>
  <si>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</si>
  <si>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</si>
  <si>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</si>
  <si>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</si>
  <si>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</si>
  <si>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</si>
  <si>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</si>
  <si>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</si>
  <si>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</si>
  <si>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</si>
  <si>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</si>
  <si>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</si>
  <si>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</si>
  <si>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</si>
  <si>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</si>
  <si>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</si>
  <si>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</si>
  <si>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</si>
  <si>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</si>
  <si>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</si>
  <si>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</si>
  <si>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</si>
  <si>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</si>
  <si>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</si>
  <si>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</si>
  <si>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</si>
  <si>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</si>
  <si>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</si>
  <si>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</si>
  <si>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</si>
  <si>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</si>
  <si>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</si>
  <si>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</si>
  <si>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</si>
  <si>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</si>
  <si>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</si>
  <si>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</si>
  <si>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</si>
  <si>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</si>
  <si>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</si>
  <si>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</si>
  <si>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</si>
  <si>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</si>
  <si>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</si>
  <si>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</si>
  <si>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</si>
  <si>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</si>
  <si>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</si>
  <si>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</si>
  <si>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</si>
  <si>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</si>
  <si>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</si>
  <si>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</si>
  <si>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</si>
  <si>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</si>
  <si>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</si>
  <si>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</si>
  <si>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</si>
  <si>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</si>
  <si>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</si>
  <si>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</si>
  <si>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</si>
  <si>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</si>
  <si>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</si>
  <si>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</si>
  <si>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</si>
  <si>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</si>
  <si>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</si>
  <si>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</si>
  <si>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</si>
  <si>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</si>
  <si>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</si>
  <si>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</si>
  <si>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</si>
  <si>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</si>
  <si>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</si>
  <si>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</si>
  <si>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</si>
  <si>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</si>
  <si>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</si>
  <si>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</si>
  <si>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</si>
  <si>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</si>
  <si>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</si>
  <si>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</si>
  <si>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</si>
  <si>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</si>
  <si>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</si>
  <si>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</si>
  <si>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</si>
  <si>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</si>
  <si>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</si>
  <si>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</si>
  <si>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</si>
  <si>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</si>
  <si>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</si>
  <si>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</si>
  <si>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</si>
  <si>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</si>
  <si>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</si>
  <si>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</si>
  <si>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</si>
  <si>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</si>
  <si>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</si>
  <si>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</si>
  <si>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</si>
  <si>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</si>
  <si>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</si>
  <si>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</si>
  <si>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</si>
  <si>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</si>
  <si>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</si>
  <si>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</si>
  <si>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</si>
  <si>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</si>
  <si>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</si>
  <si>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</si>
  <si>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</si>
  <si>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</si>
  <si>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</si>
  <si>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</si>
  <si>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</si>
  <si>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</si>
  <si>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</si>
  <si>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</si>
  <si>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</si>
  <si>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</si>
  <si>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</si>
  <si>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</si>
  <si>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</si>
  <si>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</si>
  <si>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</si>
  <si>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</si>
  <si>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</si>
  <si>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</si>
  <si>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</si>
  <si>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</si>
  <si>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</si>
  <si>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</si>
  <si>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</si>
  <si>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</si>
  <si>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</si>
  <si>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</si>
  <si>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</si>
  <si>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</si>
  <si>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</si>
  <si>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</si>
  <si>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</si>
  <si>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</si>
  <si>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</si>
  <si>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</si>
  <si>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</si>
  <si>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</si>
  <si>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</si>
  <si>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</si>
  <si>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</si>
  <si>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</si>
  <si>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</si>
  <si>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</si>
  <si>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</si>
  <si>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</si>
  <si>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</si>
  <si>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</si>
  <si>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</si>
  <si>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</si>
  <si>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</si>
  <si>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</si>
  <si>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</si>
  <si>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</si>
  <si>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</si>
  <si>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</si>
  <si>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</si>
  <si>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</si>
  <si>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</si>
  <si>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</si>
  <si>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</si>
  <si>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</si>
  <si>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</si>
  <si>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</si>
  <si>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</si>
  <si>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</si>
  <si>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</si>
  <si>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</si>
  <si>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</si>
  <si>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</si>
  <si>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</si>
  <si>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</si>
  <si>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</si>
  <si>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</si>
  <si>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</si>
  <si>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</si>
  <si>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</si>
  <si>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</si>
  <si>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</si>
  <si>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</si>
  <si>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</si>
  <si>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</si>
  <si>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</si>
  <si>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</si>
  <si>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</si>
  <si>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</si>
  <si>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</si>
  <si>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</si>
  <si>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</si>
  <si>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</si>
  <si>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</si>
  <si>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</si>
  <si>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</si>
  <si>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</si>
  <si>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</si>
  <si>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</si>
  <si>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</si>
  <si>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</si>
  <si>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</si>
  <si>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</si>
  <si>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</si>
  <si>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</si>
  <si>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</si>
  <si>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</si>
  <si>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</si>
  <si>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</si>
  <si>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</si>
  <si>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</si>
  <si>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</si>
  <si>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</si>
  <si>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</si>
  <si>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</si>
  <si>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</si>
  <si>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</si>
  <si>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</si>
  <si>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</si>
  <si>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</si>
  <si>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</si>
  <si>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</si>
  <si>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</si>
  <si>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</si>
  <si>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</si>
  <si>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</si>
  <si>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</si>
  <si>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</si>
  <si>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</si>
  <si>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</si>
  <si>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</si>
  <si>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</si>
  <si>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</si>
  <si>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</si>
  <si>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</si>
  <si>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</si>
  <si>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</si>
  <si>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</si>
  <si>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</si>
  <si>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</si>
  <si>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</si>
  <si>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</si>
  <si>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</si>
  <si>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</si>
  <si>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</si>
  <si>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</si>
  <si>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</si>
  <si>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</si>
  <si>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</si>
  <si>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</si>
  <si>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</si>
  <si>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</si>
  <si>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</si>
  <si>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</si>
  <si>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</si>
  <si>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</si>
  <si>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</si>
  <si>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</si>
  <si>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</si>
  <si>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</si>
  <si>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</si>
  <si>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</si>
  <si>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</si>
  <si>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</si>
  <si>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</si>
  <si>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</si>
  <si>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</si>
  <si>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</si>
  <si>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</si>
  <si>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</si>
  <si>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</si>
  <si>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</si>
  <si>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</si>
  <si>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</si>
  <si>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</si>
  <si>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</si>
  <si>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</si>
  <si>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</si>
  <si>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</si>
  <si>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</si>
  <si>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</si>
  <si>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</si>
  <si>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</si>
  <si>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</si>
  <si>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</si>
  <si>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</si>
  <si>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</si>
  <si>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</si>
  <si>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</si>
  <si>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</si>
  <si>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</si>
  <si>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</si>
  <si>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</si>
  <si>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</si>
  <si>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</si>
  <si>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</si>
  <si>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</si>
  <si>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</si>
  <si>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</si>
  <si>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</si>
  <si>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</si>
  <si>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</si>
  <si>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</si>
  <si>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</si>
  <si>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</si>
  <si>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</si>
  <si>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</si>
  <si>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</si>
  <si>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</si>
  <si>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</si>
  <si>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</si>
  <si>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</si>
  <si>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</si>
  <si>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</si>
  <si>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</si>
  <si>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</si>
  <si>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</si>
  <si>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</si>
  <si>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</si>
  <si>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</si>
  <si>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</si>
  <si>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</si>
  <si>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</si>
  <si>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</si>
  <si>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</si>
  <si>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</si>
  <si>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</si>
  <si>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</si>
  <si>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</si>
  <si>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</si>
  <si>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</si>
  <si>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</si>
  <si>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</si>
  <si>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</si>
  <si>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</si>
  <si>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</si>
  <si>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</si>
  <si>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</si>
  <si>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</si>
  <si>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</si>
  <si>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</si>
  <si>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</si>
  <si>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</si>
  <si>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</si>
  <si>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</si>
  <si>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</si>
  <si>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</si>
  <si>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</si>
  <si>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</si>
  <si>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</si>
  <si>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</si>
  <si>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</si>
  <si>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</si>
  <si>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</si>
  <si>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</si>
  <si>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</si>
  <si>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</si>
  <si>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</si>
  <si>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</si>
  <si>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</si>
  <si>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</si>
  <si>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</si>
  <si>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</si>
  <si>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</si>
  <si>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</si>
  <si>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</si>
  <si>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</si>
  <si>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</si>
  <si>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</si>
  <si>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</si>
  <si>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</si>
  <si>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</si>
  <si>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</si>
  <si>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</si>
  <si>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</si>
  <si>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</si>
  <si>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</si>
  <si>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</si>
  <si>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</si>
  <si>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</si>
  <si>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</si>
  <si>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</si>
  <si>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</si>
  <si>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</si>
  <si>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</si>
  <si>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</si>
  <si>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</si>
  <si>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</si>
  <si>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</si>
  <si>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</si>
  <si>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</si>
  <si>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</si>
  <si>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</si>
  <si>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</si>
  <si>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</si>
  <si>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</si>
  <si>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</si>
  <si>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</si>
  <si>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</si>
  <si>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</si>
  <si>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</si>
  <si>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</si>
  <si>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</si>
  <si>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</si>
  <si>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</si>
  <si>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</si>
  <si>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</si>
  <si>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</si>
  <si>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</si>
  <si>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</si>
  <si>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</si>
  <si>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</si>
  <si>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</si>
  <si>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</si>
  <si>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</si>
  <si>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</si>
  <si>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</si>
  <si>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</si>
  <si>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</si>
  <si>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</si>
  <si>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</si>
  <si>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</si>
  <si>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</si>
  <si>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</si>
  <si>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</si>
  <si>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</si>
  <si>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</si>
  <si>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</si>
  <si>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</si>
  <si>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</si>
  <si>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</si>
  <si>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</si>
  <si>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</si>
  <si>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</si>
  <si>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</si>
  <si>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</si>
  <si>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</si>
  <si>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</si>
  <si>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</si>
  <si>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</si>
  <si>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</si>
  <si>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</si>
  <si>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</si>
  <si>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</si>
  <si>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</si>
  <si>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</si>
  <si>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</si>
  <si>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</si>
  <si>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</si>
  <si>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</si>
  <si>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</si>
  <si>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</si>
  <si>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</si>
  <si>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</si>
  <si>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</si>
  <si>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</si>
  <si>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</si>
  <si>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</si>
  <si>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</si>
  <si>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</si>
  <si>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</si>
  <si>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</si>
  <si>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</si>
  <si>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</si>
  <si>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</si>
  <si>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</si>
  <si>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</si>
  <si>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</si>
  <si>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</si>
  <si>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</si>
  <si>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</si>
  <si>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</si>
  <si>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</si>
  <si>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</si>
  <si>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</si>
  <si>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</si>
  <si>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</si>
  <si>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</si>
  <si>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</si>
  <si>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</si>
  <si>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</si>
  <si>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</si>
  <si>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</si>
  <si>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</si>
  <si>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</si>
  <si>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</si>
  <si>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</si>
  <si>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</si>
  <si>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</si>
  <si>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</si>
  <si>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</si>
  <si>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</si>
  <si>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</si>
  <si>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</si>
  <si>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</si>
  <si>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</si>
  <si>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</si>
  <si>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</si>
  <si>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</si>
  <si>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</si>
  <si>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</si>
  <si>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</si>
  <si>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</si>
  <si>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</si>
  <si>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</si>
  <si>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</si>
  <si>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</si>
  <si>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</si>
  <si>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</si>
  <si>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</si>
  <si>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</si>
  <si>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</si>
  <si>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</si>
  <si>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</si>
  <si>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</si>
  <si>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</si>
  <si>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</si>
  <si>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</si>
  <si>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</si>
  <si>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</si>
  <si>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</si>
  <si>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</si>
  <si>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</si>
  <si>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</si>
  <si>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</si>
  <si>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</si>
  <si>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</si>
  <si>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</si>
  <si>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</si>
  <si>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</si>
  <si>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</si>
  <si>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</si>
  <si>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</si>
  <si>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</si>
  <si>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</si>
  <si>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</si>
  <si>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</si>
  <si>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</si>
  <si>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</si>
  <si>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</si>
  <si>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</si>
  <si>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</si>
  <si>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</si>
  <si>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</si>
  <si>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</si>
  <si>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</si>
  <si>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</si>
  <si>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</si>
  <si>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</si>
  <si>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</si>
  <si>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</si>
  <si>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</si>
  <si>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</si>
  <si>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</si>
  <si>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</si>
  <si>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</si>
  <si>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</si>
  <si>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</si>
  <si>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</si>
  <si>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</si>
  <si>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</si>
  <si>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</si>
  <si>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</si>
  <si>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</si>
  <si>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</si>
  <si>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</si>
  <si>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</si>
  <si>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</si>
  <si>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</si>
  <si>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</si>
  <si>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</si>
  <si>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</si>
  <si>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</si>
  <si>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</si>
  <si>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</si>
  <si>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</si>
  <si>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</si>
  <si>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</si>
  <si>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</si>
  <si>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</si>
  <si>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</si>
  <si>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</si>
  <si>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</si>
  <si>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</si>
  <si>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</si>
  <si>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</si>
  <si>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</si>
  <si>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</si>
  <si>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</si>
  <si>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</si>
  <si>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</si>
  <si>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</si>
  <si>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</si>
  <si>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</si>
  <si>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</si>
  <si>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</si>
  <si>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</si>
  <si>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</si>
  <si>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</si>
  <si>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</si>
  <si>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</si>
  <si>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</si>
  <si>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</si>
  <si>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</si>
  <si>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</si>
  <si>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</si>
  <si>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</si>
  <si>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</si>
  <si>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</si>
  <si>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</si>
  <si>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</si>
  <si>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</si>
  <si>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</si>
  <si>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</si>
  <si>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</si>
  <si>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</si>
  <si>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</si>
  <si>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</si>
  <si>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</si>
  <si>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</si>
  <si>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</si>
  <si>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</si>
  <si>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</si>
  <si>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</si>
  <si>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</si>
  <si>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</si>
  <si>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</si>
  <si>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</si>
  <si>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</si>
  <si>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</si>
  <si>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</si>
  <si>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</si>
  <si>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</si>
  <si>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</si>
  <si>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</si>
  <si>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</si>
  <si>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</si>
  <si>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</si>
  <si>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</si>
  <si>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</si>
  <si>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</si>
  <si>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</si>
  <si>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</si>
  <si>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</si>
  <si>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</si>
  <si>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</si>
  <si>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</si>
  <si>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</si>
  <si>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</si>
  <si>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</si>
  <si>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</si>
  <si>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</si>
  <si>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</si>
  <si>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</si>
  <si>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</si>
  <si>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</si>
  <si>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</si>
  <si>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</si>
  <si>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</si>
  <si>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</si>
  <si>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</si>
  <si>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</si>
  <si>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</si>
  <si>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</si>
  <si>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</si>
  <si>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</si>
  <si>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</si>
  <si>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</si>
  <si>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</si>
  <si>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</si>
  <si>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</si>
  <si>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</si>
  <si>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</si>
  <si>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</si>
  <si>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</si>
  <si>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</si>
  <si>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</si>
  <si>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</si>
  <si>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</si>
  <si>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</si>
  <si>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</si>
  <si>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</si>
  <si>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</si>
  <si>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</si>
  <si>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</si>
  <si>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</si>
  <si>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</si>
  <si>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</si>
  <si>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</si>
  <si>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</si>
  <si>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</si>
  <si>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</si>
  <si>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</si>
  <si>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</si>
  <si>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</si>
  <si>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</si>
  <si>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</si>
  <si>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</si>
  <si>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</si>
  <si>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</si>
  <si>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</si>
  <si>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</si>
  <si>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</si>
  <si>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</si>
  <si>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</si>
  <si>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</si>
  <si>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</si>
  <si>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</si>
  <si>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</si>
  <si>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</si>
  <si>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</si>
  <si>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</si>
  <si>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</si>
  <si>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</si>
  <si>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</si>
  <si>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</si>
  <si>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</si>
  <si>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</si>
  <si>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</si>
  <si>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</si>
  <si>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</si>
  <si>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</si>
  <si>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</si>
  <si>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</si>
  <si>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</si>
  <si>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</si>
  <si>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</si>
  <si>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</si>
  <si>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</si>
  <si>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</si>
  <si>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</si>
  <si>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</si>
  <si>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</si>
  <si>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</si>
  <si>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</si>
  <si>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</si>
  <si>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</si>
  <si>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</si>
  <si>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</si>
  <si>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</si>
  <si>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</si>
  <si>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</si>
  <si>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</si>
  <si>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</si>
  <si>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</si>
  <si>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</si>
  <si>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</si>
  <si>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</si>
  <si>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</si>
  <si>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</si>
  <si>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</si>
  <si>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</si>
  <si>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</si>
  <si>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</si>
  <si>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</si>
  <si>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</si>
  <si>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</si>
  <si>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</si>
  <si>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</si>
  <si>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</si>
  <si>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</si>
  <si>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</si>
  <si>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</si>
  <si>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</si>
  <si>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</si>
  <si>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</si>
  <si>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</si>
  <si>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</si>
  <si>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</si>
  <si>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</si>
  <si>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</si>
  <si>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</si>
  <si>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</si>
  <si>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</si>
  <si>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</si>
  <si>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</si>
  <si>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</si>
  <si>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</si>
  <si>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</si>
  <si>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</si>
  <si>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</si>
  <si>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</si>
  <si>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</si>
  <si>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</si>
  <si>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</si>
  <si>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</si>
  <si>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</si>
  <si>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</si>
  <si>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</si>
  <si>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</si>
  <si>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</si>
  <si>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</si>
  <si>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</si>
  <si>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</si>
  <si>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</si>
  <si>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</si>
  <si>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</si>
  <si>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</si>
  <si>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</si>
  <si>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</si>
  <si>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</si>
  <si>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</si>
  <si>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</si>
  <si>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</si>
  <si>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</si>
  <si>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</si>
  <si>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</si>
  <si>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</si>
  <si>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</si>
  <si>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</si>
  <si>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</si>
  <si>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</si>
  <si>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</si>
  <si>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</si>
  <si>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</si>
  <si>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</si>
  <si>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</si>
  <si>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</si>
  <si>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</si>
  <si>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</si>
  <si>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</si>
  <si>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</si>
  <si>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</si>
  <si>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</si>
  <si>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</si>
  <si>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</si>
  <si>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</si>
  <si>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</si>
  <si>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</si>
  <si>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</si>
  <si>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</si>
  <si>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</si>
  <si>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</si>
  <si>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</si>
  <si>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</si>
  <si>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</si>
  <si>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</si>
  <si>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</si>
  <si>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</si>
  <si>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</si>
  <si>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</si>
  <si>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</si>
  <si>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</si>
  <si>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</si>
  <si>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</si>
  <si>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</si>
  <si>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</si>
  <si>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</si>
  <si>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</si>
  <si>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</si>
  <si>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</si>
  <si>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</si>
  <si>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</si>
  <si>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</si>
  <si>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</si>
  <si>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</si>
  <si>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</si>
  <si>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</si>
  <si>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</si>
  <si>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</si>
  <si>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</si>
  <si>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</si>
  <si>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</si>
  <si>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</si>
  <si>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</si>
  <si>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</si>
  <si>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</si>
  <si>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</si>
  <si>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</si>
  <si>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</si>
  <si>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</si>
  <si>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</si>
  <si>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</si>
  <si>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</si>
  <si>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</si>
  <si>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</si>
  <si>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</si>
  <si>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</si>
  <si>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</si>
  <si>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</si>
  <si>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</si>
  <si>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</si>
  <si>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</si>
  <si>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</si>
  <si>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</si>
  <si>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</si>
  <si>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</si>
  <si>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</si>
  <si>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</si>
  <si>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</si>
  <si>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</si>
  <si>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</si>
  <si>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</si>
  <si>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</si>
  <si>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</si>
  <si>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</si>
  <si>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</si>
  <si>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</si>
  <si>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</si>
  <si>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</si>
  <si>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</si>
  <si>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</si>
  <si>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</si>
  <si>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</si>
  <si>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</si>
  <si>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</si>
  <si>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</si>
  <si>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</si>
  <si>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</si>
  <si>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</si>
  <si>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</si>
  <si>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</si>
  <si>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</si>
  <si>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</si>
  <si>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</si>
  <si>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</si>
  <si>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</si>
  <si>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</si>
  <si>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</si>
  <si>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</si>
  <si>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</si>
  <si>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</si>
  <si>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</si>
  <si>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</si>
  <si>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</si>
  <si>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</si>
  <si>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</si>
  <si>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</si>
  <si>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</si>
  <si>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</si>
  <si>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</si>
  <si>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</si>
  <si>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</si>
  <si>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</si>
  <si>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</si>
  <si>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</si>
  <si>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</si>
  <si>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</si>
  <si>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</si>
  <si>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</si>
  <si>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</si>
  <si>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</si>
  <si>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</si>
  <si>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</si>
  <si>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</si>
  <si>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</si>
  <si>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</si>
  <si>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</si>
  <si>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</si>
  <si>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</si>
  <si>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</si>
  <si>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</si>
  <si>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</si>
  <si>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</si>
  <si>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</si>
  <si>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</si>
  <si>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</si>
  <si>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</si>
  <si>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</si>
  <si>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</si>
  <si>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</si>
  <si>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</si>
  <si>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</si>
  <si>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</si>
  <si>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</si>
  <si>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</si>
  <si>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</si>
  <si>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</si>
  <si>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</si>
  <si>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</si>
  <si>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</si>
  <si>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</si>
  <si>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</si>
  <si>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</si>
  <si>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</si>
  <si>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</si>
  <si>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</si>
  <si>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</si>
  <si>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</si>
  <si>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</si>
  <si>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</si>
  <si>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</si>
  <si>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</si>
  <si>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</si>
  <si>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</si>
  <si>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</si>
  <si>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</si>
  <si>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</si>
  <si>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</si>
  <si>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</si>
  <si>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</si>
  <si>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</si>
  <si>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</si>
  <si>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</si>
  <si>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</si>
  <si>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</si>
  <si>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</si>
  <si>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</si>
  <si>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</si>
  <si>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</si>
  <si>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</si>
  <si>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</si>
  <si>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</si>
  <si>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</si>
  <si>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</si>
  <si>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</si>
  <si>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</si>
  <si>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</si>
  <si>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</si>
  <si>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</si>
  <si>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</si>
  <si>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</si>
  <si>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</si>
  <si>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</si>
  <si>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</si>
  <si>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</si>
  <si>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</si>
  <si>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</si>
  <si>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</si>
  <si>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</si>
  <si>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</si>
  <si>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</si>
  <si>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</si>
  <si>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</si>
  <si>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</si>
  <si>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</si>
  <si>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</si>
  <si>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</si>
  <si>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</si>
  <si>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</si>
  <si>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</si>
  <si>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</si>
  <si>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</si>
  <si>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</si>
  <si>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</si>
  <si>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</si>
  <si>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</si>
  <si>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</si>
  <si>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</si>
  <si>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</si>
  <si>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</si>
  <si>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</si>
  <si>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</si>
  <si>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</si>
  <si>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</si>
  <si>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</si>
  <si>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</si>
  <si>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</si>
  <si>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</si>
  <si>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</si>
  <si>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</si>
  <si>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</si>
  <si>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</si>
  <si>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</si>
  <si>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</si>
  <si>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</si>
  <si>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</si>
  <si>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</si>
  <si>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</si>
  <si>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</si>
  <si>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</si>
  <si>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</si>
  <si>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</si>
  <si>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</si>
  <si>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</si>
  <si>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</si>
  <si>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</si>
  <si>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</si>
  <si>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</si>
  <si>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</si>
  <si>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</si>
  <si>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</si>
  <si>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</si>
  <si>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</si>
  <si>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</si>
  <si>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</si>
  <si>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</si>
  <si>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</si>
  <si>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</si>
  <si>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</si>
  <si>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</si>
  <si>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</si>
  <si>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</si>
  <si>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</si>
  <si>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</si>
  <si>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</si>
  <si>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</si>
  <si>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</si>
  <si>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</si>
  <si>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</si>
  <si>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</si>
  <si>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</si>
  <si>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</si>
  <si>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</si>
  <si>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</si>
  <si>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</si>
  <si>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</si>
  <si>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</si>
  <si>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</si>
  <si>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</si>
  <si>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</si>
  <si>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</si>
  <si>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</si>
  <si>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</si>
  <si>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</si>
  <si>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</si>
  <si>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</si>
  <si>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</si>
  <si>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</si>
  <si>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</si>
  <si>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</si>
  <si>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</si>
  <si>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</si>
  <si>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</si>
  <si>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</si>
  <si>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</si>
  <si>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</si>
  <si>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</si>
  <si>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</si>
  <si>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</si>
  <si>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</si>
  <si>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</si>
  <si>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</si>
  <si>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</si>
  <si>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</si>
  <si>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</si>
  <si>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</si>
  <si>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</si>
  <si>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</si>
  <si>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</si>
  <si>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</si>
  <si>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</si>
  <si>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</si>
  <si>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</si>
  <si>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</si>
  <si>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</si>
  <si>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</si>
  <si>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</si>
  <si>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</si>
  <si>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</si>
  <si>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</si>
  <si>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</si>
  <si>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</si>
  <si>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</si>
  <si>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</si>
  <si>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</si>
  <si>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</si>
  <si>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</si>
  <si>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</si>
  <si>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</si>
  <si>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</si>
  <si>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</si>
  <si>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</si>
  <si>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</si>
  <si>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</si>
  <si>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</si>
  <si>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</si>
  <si>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</si>
  <si>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</si>
  <si>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</si>
  <si>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</si>
  <si>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</si>
  <si>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</si>
  <si>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</si>
  <si>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</si>
  <si>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</si>
  <si>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</si>
  <si>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</si>
  <si>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</si>
  <si>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</si>
  <si>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</si>
  <si>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</si>
  <si>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</si>
  <si>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</si>
  <si>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</si>
  <si>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</si>
  <si>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</si>
  <si>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</si>
  <si>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</si>
  <si>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</si>
  <si>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</si>
  <si>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</si>
  <si>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</si>
  <si>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</si>
  <si>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</si>
  <si>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</si>
  <si>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</si>
  <si>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</si>
  <si>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</si>
  <si>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</si>
  <si>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</si>
  <si>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</si>
  <si>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</si>
  <si>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</si>
  <si>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</si>
  <si>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</si>
  <si>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</si>
  <si>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</si>
  <si>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</si>
  <si>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</si>
  <si>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</si>
  <si>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</si>
  <si>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</si>
  <si>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</si>
  <si>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</si>
  <si>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</si>
  <si>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</si>
  <si>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</si>
  <si>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</si>
  <si>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</si>
  <si>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</si>
  <si>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</si>
  <si>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</si>
  <si>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</si>
  <si>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</si>
  <si>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</si>
  <si>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</si>
  <si>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</si>
  <si>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</si>
  <si>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</si>
  <si>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</si>
  <si>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</si>
  <si>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</si>
  <si>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</si>
  <si>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</si>
  <si>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</si>
  <si>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</si>
  <si>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</si>
  <si>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</si>
  <si>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</si>
  <si>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</si>
  <si>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</si>
  <si>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</si>
  <si>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</si>
  <si>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</si>
  <si>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</si>
  <si>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</si>
  <si>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</si>
  <si>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</si>
  <si>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</si>
  <si>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</si>
  <si>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</si>
  <si>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</si>
  <si>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</si>
  <si>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</si>
  <si>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</si>
  <si>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</si>
  <si>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</si>
  <si>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</si>
  <si>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</si>
  <si>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</si>
  <si>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</si>
  <si>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</si>
  <si>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</si>
  <si>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</si>
  <si>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</si>
  <si>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</si>
  <si>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</si>
  <si>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</si>
  <si>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</si>
  <si>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</si>
  <si>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</si>
  <si>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</si>
  <si>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</si>
  <si>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</si>
  <si>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</si>
  <si>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</si>
  <si>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</si>
  <si>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</si>
  <si>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</si>
  <si>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</si>
  <si>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</si>
  <si>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</si>
  <si>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</si>
  <si>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</si>
  <si>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</si>
  <si>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</si>
  <si>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</si>
  <si>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</si>
  <si>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</si>
  <si>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</si>
  <si>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</si>
  <si>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</si>
  <si>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</si>
  <si>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</si>
  <si>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</si>
  <si>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</si>
  <si>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</si>
  <si>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</si>
  <si>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</si>
  <si>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</si>
  <si>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</si>
  <si>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</si>
  <si>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</si>
  <si>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</si>
  <si>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</si>
  <si>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</si>
  <si>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</si>
  <si>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</si>
  <si>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</si>
  <si>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</si>
  <si>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</si>
  <si>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</si>
  <si>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</si>
  <si>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</si>
  <si>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</si>
  <si>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</si>
  <si>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</si>
  <si>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</si>
  <si>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</si>
  <si>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</si>
  <si>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</si>
  <si>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</si>
  <si>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</si>
  <si>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</si>
  <si>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</si>
  <si>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</si>
  <si>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</si>
  <si>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</si>
  <si>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</si>
  <si>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</si>
  <si>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</si>
  <si>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</si>
  <si>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</si>
  <si>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</si>
  <si>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</si>
  <si>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</si>
  <si>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</si>
  <si>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</si>
  <si>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</si>
  <si>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</si>
  <si>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</si>
  <si>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</si>
  <si>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</si>
  <si>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</si>
  <si>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</si>
  <si>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</si>
  <si>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</si>
  <si>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</si>
  <si>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</si>
  <si>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</si>
  <si>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</si>
  <si>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</si>
  <si>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</si>
  <si>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</si>
  <si>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</si>
  <si>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</si>
  <si>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</si>
  <si>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</si>
  <si>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</si>
  <si>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</si>
  <si>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</si>
  <si>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</si>
  <si>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</si>
  <si>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</si>
  <si>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</si>
  <si>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</si>
  <si>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</si>
  <si>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</si>
  <si>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</si>
  <si>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</si>
  <si>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</si>
  <si>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</si>
  <si>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</si>
  <si>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</si>
  <si>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</si>
  <si>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</si>
  <si>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</si>
  <si>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</si>
  <si>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</si>
  <si>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</si>
  <si>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</si>
  <si>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</si>
  <si>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</si>
  <si>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</si>
  <si>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</si>
  <si>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</si>
  <si>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</si>
  <si>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</si>
  <si>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</si>
  <si>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</si>
  <si>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</si>
  <si>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</si>
  <si>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</si>
  <si>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</si>
  <si>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</si>
  <si>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</si>
  <si>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</si>
  <si>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</si>
  <si>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</si>
  <si>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</si>
  <si>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</si>
  <si>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</si>
  <si>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</si>
  <si>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</si>
  <si>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</si>
  <si>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</si>
  <si>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</si>
  <si>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</si>
  <si>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</si>
  <si>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</si>
  <si>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</si>
  <si>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</si>
  <si>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</si>
  <si>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</si>
  <si>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</si>
  <si>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</si>
  <si>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</si>
  <si>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</si>
  <si>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</si>
  <si>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</si>
  <si>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</si>
  <si>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</si>
  <si>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</si>
  <si>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</si>
  <si>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</si>
  <si>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</si>
  <si>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</si>
  <si>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</si>
  <si>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</si>
  <si>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</si>
  <si>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</si>
  <si>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</si>
  <si>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</si>
  <si>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</si>
  <si>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</si>
  <si>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</si>
  <si>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</si>
  <si>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</si>
  <si>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</si>
  <si>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</si>
  <si>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</si>
  <si>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</si>
  <si>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</si>
  <si>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</si>
  <si>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</si>
  <si>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</si>
  <si>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</si>
  <si>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</si>
  <si>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</si>
  <si>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</si>
  <si>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</si>
  <si>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</si>
  <si>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</si>
  <si>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</si>
  <si>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</si>
  <si>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</si>
  <si>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</si>
  <si>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</si>
  <si>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</si>
  <si>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</si>
  <si>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</si>
  <si>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</si>
  <si>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</si>
  <si>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</si>
  <si>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</si>
  <si>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</si>
  <si>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</si>
  <si>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</si>
  <si>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</si>
  <si>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</si>
  <si>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</si>
  <si>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</si>
  <si>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</si>
  <si>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</si>
  <si>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</si>
  <si>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</si>
  <si>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</si>
  <si>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</si>
  <si>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</si>
  <si>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</si>
  <si>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</si>
  <si>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</si>
  <si>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</si>
  <si>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</si>
  <si>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</si>
  <si>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</si>
  <si>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</si>
  <si>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</si>
  <si>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</si>
  <si>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</si>
  <si>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</si>
  <si>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</si>
  <si>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</si>
  <si>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</si>
  <si>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</si>
  <si>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</si>
  <si>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</si>
  <si>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</si>
  <si>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</si>
  <si>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</si>
  <si>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</si>
  <si>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</si>
  <si>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</si>
  <si>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</si>
  <si>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</si>
  <si>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</si>
  <si>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</si>
  <si>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</si>
  <si>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</si>
  <si>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</si>
  <si>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</si>
  <si>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</si>
  <si>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</si>
  <si>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</si>
  <si>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</si>
  <si>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</si>
  <si>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</si>
  <si>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</si>
  <si>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</si>
  <si>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</si>
  <si>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</si>
  <si>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</si>
  <si>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</si>
  <si>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</si>
  <si>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</si>
  <si>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</si>
  <si>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</si>
  <si>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</si>
  <si>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</si>
  <si>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</si>
  <si>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</si>
  <si>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</si>
  <si>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</si>
  <si>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</si>
  <si>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</si>
  <si>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</si>
  <si>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</si>
  <si>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</si>
  <si>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</si>
  <si>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</si>
  <si>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</si>
  <si>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</si>
  <si>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</si>
  <si>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</si>
  <si>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</si>
  <si>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</si>
  <si>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</si>
  <si>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</si>
  <si>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</si>
  <si>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</si>
  <si>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</si>
  <si>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</si>
  <si>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</si>
  <si>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</si>
  <si>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</si>
  <si>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</si>
  <si>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</si>
  <si>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</si>
  <si>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</si>
  <si>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</si>
  <si>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</si>
  <si>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</si>
  <si>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</si>
  <si>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</si>
  <si>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</si>
  <si>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</si>
  <si>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</si>
  <si>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</si>
  <si>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</si>
  <si>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</si>
  <si>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</si>
  <si>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</si>
  <si>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</si>
  <si>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</si>
  <si>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</si>
  <si>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</si>
  <si>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</si>
  <si>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</si>
  <si>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</si>
  <si>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</si>
  <si>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</si>
  <si>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</si>
  <si>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</si>
  <si>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</si>
  <si>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</si>
  <si>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</si>
  <si>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</si>
  <si>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</si>
  <si>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</si>
  <si>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</si>
  <si>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</si>
  <si>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</si>
  <si>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</si>
  <si>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</si>
  <si>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</si>
  <si>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</si>
  <si>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</si>
  <si>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</si>
  <si>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</si>
  <si>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</si>
  <si>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</si>
  <si>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</si>
  <si>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</si>
  <si>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</si>
  <si>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</si>
  <si>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</si>
  <si>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</si>
  <si>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</si>
  <si>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</si>
  <si>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</si>
  <si>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</si>
  <si>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</si>
  <si>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</si>
  <si>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</si>
  <si>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</si>
  <si>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</si>
  <si>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</si>
  <si>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</si>
  <si>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</si>
  <si>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</si>
  <si>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</si>
  <si>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</si>
  <si>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</si>
  <si>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</si>
  <si>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</si>
  <si>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</si>
  <si>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</si>
  <si>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</si>
  <si>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</si>
  <si>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</si>
  <si>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</si>
  <si>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</si>
  <si>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</si>
  <si>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</si>
  <si>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</si>
  <si>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</si>
  <si>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</si>
  <si>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</si>
  <si>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</si>
  <si>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</si>
  <si>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</si>
  <si>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</si>
  <si>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</si>
  <si>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</si>
  <si>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</si>
  <si>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</si>
  <si>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</si>
  <si>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</si>
  <si>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</si>
  <si>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</si>
  <si>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</si>
  <si>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</si>
  <si>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</si>
  <si>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</si>
  <si>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</si>
  <si>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</si>
  <si>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</si>
  <si>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</si>
  <si>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</si>
  <si>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</si>
  <si>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</si>
  <si>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</si>
  <si>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</si>
  <si>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</si>
  <si>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</si>
  <si>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</si>
  <si>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</si>
  <si>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</si>
  <si>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</si>
  <si>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</si>
  <si>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</si>
  <si>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</si>
  <si>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</si>
  <si>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</si>
  <si>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</si>
  <si>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</si>
  <si>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</si>
  <si>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</si>
  <si>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</si>
  <si>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</si>
  <si>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</si>
  <si>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</si>
  <si>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</si>
  <si>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</si>
  <si>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</si>
  <si>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</si>
  <si>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</si>
  <si>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</si>
  <si>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</si>
  <si>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</si>
  <si>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</si>
  <si>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</si>
  <si>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</si>
  <si>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</si>
  <si>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</si>
  <si>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</si>
  <si>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</si>
  <si>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</si>
  <si>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</si>
  <si>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</si>
  <si>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</si>
  <si>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</si>
  <si>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</si>
  <si>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</si>
  <si>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</si>
  <si>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</si>
  <si>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</si>
  <si>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</si>
  <si>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</si>
  <si>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</si>
  <si>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</si>
  <si>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</si>
  <si>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</si>
  <si>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</si>
  <si>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</si>
  <si>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</si>
  <si>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</si>
  <si>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</si>
  <si>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</si>
  <si>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</si>
  <si>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</si>
  <si>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</si>
  <si>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</si>
  <si>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</si>
  <si>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</si>
  <si>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</si>
  <si>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</si>
  <si>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</si>
  <si>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</si>
  <si>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</si>
  <si>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</si>
  <si>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</si>
  <si>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</si>
  <si>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</si>
  <si>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</si>
  <si>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</si>
  <si>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</si>
  <si>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</si>
  <si>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</si>
  <si>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</si>
  <si>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</si>
  <si>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</si>
  <si>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</si>
  <si>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</si>
  <si>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</si>
  <si>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</si>
  <si>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</si>
  <si>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</si>
  <si>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</si>
  <si>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</si>
  <si>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</si>
  <si>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</si>
  <si>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</si>
  <si>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</si>
  <si>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</si>
  <si>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</si>
  <si>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</si>
  <si>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</si>
  <si>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</si>
  <si>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</si>
  <si>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</si>
  <si>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</si>
  <si>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</si>
  <si>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</si>
  <si>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</si>
  <si>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</si>
  <si>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</si>
  <si>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</si>
  <si>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</si>
  <si>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</si>
  <si>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</si>
  <si>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</si>
  <si>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</si>
  <si>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</si>
  <si>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</si>
  <si>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</si>
  <si>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</si>
  <si>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</si>
  <si>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</si>
  <si>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</si>
  <si>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</si>
  <si>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</si>
  <si>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</si>
  <si>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</si>
  <si>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</si>
  <si>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</si>
  <si>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</si>
  <si>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</si>
  <si>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</si>
  <si>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</si>
  <si>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</si>
  <si>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</si>
  <si>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</si>
  <si>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</si>
  <si>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</si>
  <si>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</si>
  <si>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</si>
  <si>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</si>
  <si>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</si>
  <si>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</si>
  <si>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</si>
  <si>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</si>
  <si>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</si>
  <si>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</si>
  <si>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</si>
  <si>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</si>
  <si>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</si>
  <si>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</si>
  <si>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</si>
  <si>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</si>
  <si>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</si>
  <si>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</si>
  <si>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</si>
  <si>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</si>
  <si>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</si>
  <si>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</si>
  <si>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</si>
  <si>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</si>
  <si>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</si>
  <si>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</si>
  <si>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</si>
  <si>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</si>
  <si>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</si>
  <si>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</si>
  <si>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</si>
  <si>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</si>
  <si>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</si>
  <si>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</si>
  <si>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</si>
  <si>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</si>
  <si>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</si>
  <si>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</si>
  <si>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</si>
  <si>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</si>
  <si>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</si>
  <si>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</si>
  <si>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</si>
  <si>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</si>
  <si>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</si>
  <si>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</si>
  <si>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</si>
  <si>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</si>
  <si>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</si>
  <si>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</si>
  <si>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</si>
  <si>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</si>
  <si>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</si>
  <si>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</si>
  <si>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</si>
  <si>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</si>
  <si>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</si>
  <si>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</si>
  <si>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</si>
  <si>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</si>
  <si>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</si>
  <si>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</si>
  <si>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</si>
  <si>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</si>
  <si>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</si>
  <si>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</si>
  <si>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</si>
  <si>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</si>
  <si>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</si>
  <si>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</si>
  <si>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</si>
  <si>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</si>
  <si>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</si>
  <si>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</si>
  <si>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</si>
  <si>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</si>
  <si>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</si>
  <si>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</si>
  <si>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</si>
  <si>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</si>
  <si>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</si>
  <si>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</si>
  <si>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</si>
  <si>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</si>
  <si>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</si>
  <si>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</si>
  <si>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</si>
  <si>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</si>
  <si>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</si>
  <si>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</si>
  <si>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</si>
  <si>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</si>
  <si>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</si>
  <si>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</si>
  <si>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</si>
  <si>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</si>
  <si>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</si>
  <si>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</si>
  <si>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</si>
  <si>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</si>
  <si>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</si>
  <si>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</si>
  <si>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</si>
  <si>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</si>
  <si>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</si>
  <si>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</si>
  <si>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</si>
  <si>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</si>
  <si>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</si>
  <si>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</si>
  <si>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</si>
  <si>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</si>
  <si>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</si>
  <si>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</si>
  <si>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</si>
  <si>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</si>
  <si>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</si>
  <si>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</si>
  <si>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</si>
  <si>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</si>
  <si>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</si>
  <si>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</si>
  <si>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</si>
  <si>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</si>
  <si>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</si>
  <si>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</si>
  <si>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</si>
  <si>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</si>
  <si>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</si>
  <si>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</si>
  <si>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</si>
  <si>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</si>
  <si>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</si>
  <si>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</si>
  <si>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</si>
  <si>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</si>
  <si>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</si>
  <si>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</si>
  <si>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</si>
  <si>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</si>
  <si>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</si>
  <si>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</si>
  <si>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</si>
  <si>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</si>
  <si>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</si>
  <si>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</si>
  <si>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</si>
  <si>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</si>
  <si>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</si>
  <si>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</si>
  <si>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</si>
  <si>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</si>
  <si>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</si>
  <si>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</si>
  <si>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</si>
  <si>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</si>
  <si>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</si>
  <si>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</si>
  <si>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</si>
  <si>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</si>
  <si>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</si>
  <si>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</si>
  <si>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</si>
  <si>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</si>
  <si>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</si>
  <si>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</si>
  <si>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</si>
  <si>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</si>
  <si>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</si>
  <si>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</si>
  <si>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</si>
  <si>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</si>
  <si>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</si>
  <si>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</si>
  <si>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</si>
  <si>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</si>
  <si>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</si>
  <si>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</si>
  <si>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</si>
  <si>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</si>
  <si>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</si>
  <si>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</si>
  <si>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</si>
  <si>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</si>
  <si>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</si>
  <si>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</si>
  <si>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</si>
  <si>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</si>
  <si>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</si>
  <si>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</si>
  <si>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</si>
  <si>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</si>
  <si>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</si>
  <si>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</si>
  <si>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</si>
  <si>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</si>
  <si>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</si>
  <si>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</si>
  <si>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</si>
  <si>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</si>
  <si>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</si>
  <si>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</si>
  <si>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</si>
  <si>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</si>
  <si>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</si>
  <si>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</si>
  <si>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</si>
  <si>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</si>
  <si>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</si>
  <si>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</si>
  <si>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</si>
  <si>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</si>
  <si>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</si>
  <si>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</si>
  <si>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</si>
  <si>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</si>
  <si>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</si>
  <si>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</si>
  <si>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</si>
  <si>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</si>
  <si>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</si>
  <si>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</si>
  <si>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</si>
  <si>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</si>
  <si>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</si>
  <si>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</si>
  <si>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</si>
  <si>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</si>
  <si>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</si>
  <si>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</si>
  <si>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</si>
  <si>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</si>
  <si>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</si>
  <si>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</si>
  <si>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</si>
  <si>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</si>
  <si>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</si>
  <si>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</si>
  <si>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</si>
  <si>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</si>
  <si>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</si>
  <si>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</si>
  <si>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</si>
  <si>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</si>
  <si>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</si>
  <si>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</si>
  <si>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</si>
  <si>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</si>
  <si>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</si>
  <si>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</si>
  <si>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</si>
  <si>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</si>
  <si>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</si>
  <si>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</si>
  <si>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</si>
  <si>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</si>
  <si>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</si>
  <si>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</si>
  <si>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</si>
  <si>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</si>
  <si>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</si>
  <si>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</si>
  <si>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</si>
  <si>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</si>
  <si>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</si>
  <si>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</si>
  <si>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</si>
  <si>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</si>
  <si>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</si>
  <si>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</si>
  <si>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</si>
  <si>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</si>
  <si>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</si>
  <si>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</si>
  <si>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</si>
  <si>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</si>
  <si>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</si>
  <si>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</si>
  <si>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</si>
  <si>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</si>
  <si>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</si>
  <si>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</si>
  <si>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</si>
  <si>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</si>
  <si>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</si>
  <si>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</si>
  <si>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</si>
  <si>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</si>
  <si>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</si>
  <si>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</si>
  <si>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</si>
  <si>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</si>
  <si>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</si>
  <si>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</si>
  <si>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</si>
  <si>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</si>
  <si>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</si>
  <si>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</si>
  <si>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</si>
  <si>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</si>
  <si>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</si>
  <si>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</si>
  <si>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</si>
  <si>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</si>
  <si>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</si>
  <si>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</si>
  <si>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</si>
  <si>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</si>
  <si>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</si>
  <si>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</si>
  <si>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</si>
  <si>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</si>
  <si>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</si>
  <si>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</si>
  <si>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</si>
  <si>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</si>
  <si>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</si>
  <si>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</si>
  <si>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</si>
  <si>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</si>
  <si>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</si>
  <si>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</si>
  <si>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</si>
  <si>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</si>
  <si>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</si>
  <si>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</si>
  <si>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</si>
  <si>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</si>
  <si>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</si>
  <si>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</si>
  <si>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</si>
  <si>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</si>
  <si>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</si>
  <si>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</si>
  <si>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</si>
  <si>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</si>
  <si>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</si>
  <si>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</si>
  <si>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</si>
  <si>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</si>
  <si>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</si>
  <si>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</si>
  <si>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</si>
  <si>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</si>
  <si>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</si>
  <si>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</si>
  <si>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</si>
  <si>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</si>
  <si>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</si>
  <si>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</si>
  <si>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</si>
  <si>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</si>
  <si>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</si>
  <si>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</si>
  <si>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</si>
  <si>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</si>
  <si>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</si>
  <si>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</si>
  <si>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</si>
  <si>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</si>
  <si>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</si>
  <si>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</si>
  <si>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</si>
  <si>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</si>
  <si>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</si>
  <si>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</si>
  <si>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</si>
  <si>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</si>
  <si>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</si>
  <si>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</si>
  <si>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</si>
  <si>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</si>
  <si>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</si>
  <si>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</si>
  <si>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</si>
  <si>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</si>
  <si>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</si>
  <si>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</si>
  <si>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</si>
  <si>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</si>
  <si>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</si>
  <si>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</si>
  <si>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</si>
  <si>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</si>
  <si>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</si>
  <si>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</si>
  <si>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</si>
  <si>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</si>
  <si>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</si>
  <si>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</si>
  <si>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</si>
  <si>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</si>
  <si>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</si>
  <si>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</si>
  <si>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</si>
  <si>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</si>
  <si>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</si>
  <si>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</si>
  <si>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</si>
  <si>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</si>
  <si>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</si>
  <si>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</si>
  <si>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</si>
  <si>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</si>
  <si>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</si>
  <si>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</si>
  <si>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</si>
  <si>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</si>
  <si>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</si>
  <si>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</si>
  <si>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</si>
  <si>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</si>
  <si>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</si>
  <si>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</si>
  <si>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</si>
  <si>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</si>
  <si>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</si>
  <si>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</si>
  <si>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</si>
  <si>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</si>
  <si>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</si>
  <si>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</si>
  <si>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</si>
  <si>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</si>
  <si>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</si>
  <si>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</si>
  <si>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</si>
  <si>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</si>
  <si>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</si>
  <si>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</si>
  <si>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</si>
  <si>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</si>
  <si>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</si>
  <si>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</si>
  <si>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</si>
  <si>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</si>
  <si>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</si>
  <si>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</si>
  <si>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</si>
  <si>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</si>
  <si>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</si>
  <si>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</si>
  <si>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</si>
  <si>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</si>
  <si>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</si>
  <si>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</si>
  <si>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</si>
  <si>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</si>
  <si>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</si>
  <si>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</si>
  <si>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</si>
  <si>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</si>
  <si>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</si>
  <si>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</si>
  <si>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</si>
  <si>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</si>
  <si>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</si>
  <si>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</si>
  <si>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</si>
  <si>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</si>
  <si>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</si>
  <si>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</si>
  <si>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</si>
  <si>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</si>
  <si>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</si>
  <si>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</si>
  <si>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</si>
  <si>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</si>
  <si>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</si>
  <si>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</si>
  <si>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</si>
  <si>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</si>
  <si>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</si>
  <si>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</si>
  <si>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</si>
  <si>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</si>
  <si>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</si>
  <si>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</si>
  <si>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</si>
  <si>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</si>
  <si>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</si>
  <si>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</si>
  <si>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</si>
  <si>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</si>
  <si>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</si>
  <si>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</si>
  <si>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</si>
  <si>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</si>
  <si>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</si>
  <si>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</si>
  <si>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</si>
  <si>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</si>
  <si>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</si>
  <si>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</si>
  <si>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</si>
  <si>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</si>
  <si>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</si>
  <si>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</si>
  <si>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</si>
  <si>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</si>
  <si>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</si>
  <si>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</si>
  <si>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</si>
  <si>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</si>
  <si>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</si>
  <si>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</si>
  <si>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</si>
  <si>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</si>
  <si>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</si>
  <si>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</si>
  <si>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</si>
  <si>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</si>
  <si>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</si>
  <si>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</si>
  <si>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</si>
  <si>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</si>
  <si>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</si>
  <si>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</si>
  <si>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</si>
  <si>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</si>
  <si>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</si>
  <si>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</si>
  <si>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</si>
  <si>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</si>
  <si>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</si>
  <si>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</si>
  <si>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</si>
  <si>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</si>
  <si>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</si>
  <si>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</si>
  <si>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</si>
  <si>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</si>
  <si>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</si>
  <si>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</si>
  <si>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</si>
  <si>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</si>
  <si>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</si>
  <si>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</si>
  <si>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</si>
  <si>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</si>
  <si>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</si>
  <si>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</si>
  <si>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</si>
  <si>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</si>
  <si>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</si>
  <si>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</si>
  <si>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</si>
  <si>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</si>
  <si>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</si>
  <si>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</si>
  <si>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</si>
  <si>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</si>
  <si>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</si>
  <si>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</si>
  <si>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</si>
  <si>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</si>
  <si>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</si>
  <si>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</si>
  <si>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</si>
  <si>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</si>
  <si>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</si>
  <si>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</si>
  <si>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</si>
  <si>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</si>
  <si>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</si>
  <si>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</si>
  <si>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</si>
  <si>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</si>
  <si>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</si>
  <si>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</si>
  <si>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</si>
  <si>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</si>
  <si>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</si>
  <si>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</si>
  <si>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</si>
  <si>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</si>
  <si>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</si>
  <si>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</si>
  <si>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</si>
  <si>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</si>
  <si>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</si>
  <si>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</si>
  <si>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</si>
  <si>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</si>
  <si>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</si>
  <si>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</si>
  <si>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</si>
  <si>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</si>
  <si>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</si>
  <si>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</si>
  <si>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</si>
  <si>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</si>
  <si>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</si>
  <si>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</si>
  <si>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</si>
  <si>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</si>
  <si>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</si>
  <si>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</si>
  <si>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</si>
  <si>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</si>
  <si>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</si>
  <si>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</si>
  <si>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</si>
  <si>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</si>
  <si>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</si>
  <si>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</si>
  <si>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</si>
  <si>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</si>
  <si>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</si>
  <si>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</si>
  <si>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</si>
  <si>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</si>
  <si>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</si>
  <si>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</si>
  <si>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</si>
  <si>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</si>
  <si>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</si>
  <si>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</si>
  <si>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</si>
  <si>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</si>
  <si>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</si>
  <si>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</si>
  <si>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</si>
  <si>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</si>
  <si>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</si>
  <si>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</si>
  <si>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</si>
  <si>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</si>
  <si>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</si>
  <si>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</si>
  <si>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</si>
  <si>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</si>
  <si>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</si>
  <si>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</si>
  <si>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</si>
  <si>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</si>
  <si>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</si>
  <si>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</si>
  <si>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</si>
  <si>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</si>
  <si>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</si>
  <si>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</si>
  <si>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</si>
  <si>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</si>
  <si>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</si>
  <si>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</si>
  <si>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</si>
  <si>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</si>
  <si>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</si>
  <si>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</si>
  <si>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</si>
  <si>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</si>
  <si>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</si>
  <si>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</si>
  <si>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</si>
  <si>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</si>
  <si>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</si>
  <si>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</si>
  <si>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</si>
  <si>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</si>
  <si>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</si>
  <si>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</si>
  <si>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</si>
  <si>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</si>
  <si>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</si>
  <si>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</si>
  <si>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</si>
  <si>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</si>
  <si>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</si>
  <si>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</si>
  <si>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</si>
  <si>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</si>
  <si>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</si>
  <si>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</si>
  <si>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</si>
  <si>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</si>
  <si>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</si>
  <si>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</si>
  <si>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</si>
  <si>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</si>
  <si>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</si>
  <si>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</si>
  <si>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</si>
  <si>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</si>
  <si>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</si>
  <si>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</si>
  <si>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</si>
  <si>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</si>
  <si>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</si>
  <si>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</si>
  <si>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</si>
  <si>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</si>
  <si>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</si>
  <si>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</si>
  <si>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</si>
  <si>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</si>
  <si>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</si>
  <si>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</si>
  <si>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</si>
  <si>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</si>
  <si>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</si>
  <si>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</si>
  <si>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</si>
  <si>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</si>
  <si>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</si>
  <si>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</si>
  <si>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</si>
  <si>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</si>
  <si>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</si>
  <si>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</si>
  <si>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</si>
  <si>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</si>
  <si>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</si>
  <si>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</si>
  <si>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</si>
  <si>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</si>
  <si>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</si>
  <si>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</si>
  <si>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</si>
  <si>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</si>
  <si>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</si>
  <si>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</si>
  <si>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</si>
  <si>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</si>
  <si>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</si>
  <si>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</si>
  <si>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</si>
  <si>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</si>
  <si>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</si>
  <si>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</si>
  <si>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</si>
  <si>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</si>
  <si>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</si>
  <si>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</si>
  <si>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</si>
  <si>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</si>
  <si>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</si>
  <si>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</si>
  <si>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</si>
  <si>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</si>
  <si>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</si>
  <si>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</si>
  <si>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</si>
  <si>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</si>
  <si>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</si>
  <si>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</si>
  <si>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</si>
  <si>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</si>
  <si>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</si>
  <si>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</si>
  <si>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</si>
  <si>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</si>
  <si>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</si>
  <si>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</si>
  <si>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</si>
  <si>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</si>
  <si>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</si>
  <si>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</si>
  <si>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</si>
  <si>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</si>
  <si>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</si>
  <si>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</si>
  <si>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</si>
  <si>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</si>
  <si>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</si>
  <si>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</si>
  <si>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</si>
  <si>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</si>
  <si>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</si>
  <si>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</si>
  <si>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</si>
  <si>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</si>
  <si>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</si>
  <si>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</si>
  <si>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</si>
  <si>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</si>
  <si>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</si>
  <si>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</si>
  <si>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</si>
  <si>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</si>
  <si>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</si>
  <si>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</si>
  <si>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</si>
  <si>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</si>
  <si>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</si>
  <si>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</si>
  <si>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</si>
  <si>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</si>
  <si>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</si>
  <si>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</si>
  <si>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</si>
  <si>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</si>
  <si>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</si>
  <si>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</si>
  <si>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</si>
  <si>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</si>
  <si>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</si>
  <si>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</si>
  <si>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</si>
  <si>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</si>
  <si>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</si>
  <si>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</si>
  <si>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</si>
  <si>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</si>
  <si>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</si>
  <si>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</si>
  <si>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</si>
  <si>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</si>
  <si>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</si>
  <si>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</si>
  <si>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</si>
  <si>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</si>
  <si>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</si>
  <si>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</si>
  <si>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</si>
  <si>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</si>
  <si>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</si>
  <si>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</si>
  <si>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</si>
  <si>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</si>
  <si>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</si>
  <si>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</si>
  <si>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</si>
  <si>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</si>
  <si>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</si>
  <si>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</si>
  <si>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</si>
  <si>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</si>
  <si>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</si>
  <si>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</si>
  <si>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</si>
  <si>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</si>
  <si>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</si>
  <si>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</si>
  <si>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</si>
  <si>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</si>
  <si>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</si>
  <si>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</si>
  <si>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</si>
  <si>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</si>
  <si>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</si>
  <si>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</si>
  <si>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</si>
  <si>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</si>
  <si>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</si>
  <si>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</si>
  <si>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</si>
  <si>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</si>
  <si>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</si>
  <si>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</si>
  <si>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</si>
  <si>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</si>
  <si>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</si>
  <si>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</si>
  <si>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</si>
  <si>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</si>
  <si>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</si>
  <si>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</si>
  <si>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</si>
  <si>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</si>
  <si>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</si>
  <si>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</si>
  <si>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</si>
  <si>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</si>
  <si>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</si>
  <si>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</si>
  <si>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</si>
  <si>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</si>
  <si>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</si>
  <si>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</si>
  <si>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</si>
  <si>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</si>
  <si>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</si>
  <si>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</si>
  <si>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</si>
  <si>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</si>
  <si>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</si>
  <si>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</si>
  <si>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</si>
  <si>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</si>
  <si>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</si>
  <si>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</si>
  <si>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</si>
  <si>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</si>
  <si>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</si>
  <si>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</si>
  <si>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</si>
  <si>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</si>
  <si>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</si>
  <si>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</si>
  <si>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</si>
  <si>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</si>
  <si>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</si>
  <si>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</si>
  <si>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</si>
  <si>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</si>
  <si>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</si>
  <si>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</si>
  <si>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</si>
  <si>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</si>
  <si>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</si>
  <si>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</si>
  <si>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</si>
  <si>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</si>
  <si>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</si>
  <si>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</si>
  <si>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</si>
  <si>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</si>
  <si>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</si>
  <si>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</si>
  <si>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</si>
  <si>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</si>
  <si>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</si>
  <si>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</si>
  <si>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</si>
  <si>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</si>
  <si>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</si>
  <si>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</si>
  <si>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</si>
  <si>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</si>
  <si>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</si>
  <si>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</si>
  <si>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</si>
  <si>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</si>
  <si>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</si>
  <si>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</si>
  <si>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</si>
  <si>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</si>
  <si>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</si>
  <si>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</si>
  <si>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</si>
  <si>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</si>
  <si>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</si>
  <si>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</si>
  <si>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</si>
  <si>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</si>
  <si>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</si>
  <si>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</si>
  <si>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</si>
  <si>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</si>
  <si>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</si>
  <si>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</si>
  <si>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</si>
  <si>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</si>
  <si>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</si>
  <si>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</si>
  <si>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</si>
  <si>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</si>
  <si>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</si>
  <si>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</si>
  <si>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</si>
  <si>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</si>
  <si>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</si>
  <si>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</si>
  <si>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</si>
  <si>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</si>
  <si>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</si>
  <si>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</si>
  <si>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</si>
  <si>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</si>
  <si>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</si>
  <si>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</si>
  <si>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</si>
  <si>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</si>
  <si>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</si>
  <si>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</si>
  <si>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</si>
  <si>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</si>
  <si>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</si>
  <si>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</si>
  <si>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</si>
  <si>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</si>
  <si>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</si>
  <si>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</si>
  <si>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</si>
  <si>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</si>
  <si>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</si>
  <si>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</si>
  <si>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</si>
  <si>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</si>
  <si>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</si>
  <si>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</si>
  <si>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</si>
  <si>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</si>
  <si>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</si>
  <si>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</si>
  <si>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</si>
  <si>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</si>
  <si>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</si>
  <si>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</si>
  <si>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</si>
  <si>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</si>
  <si>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</si>
  <si>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</si>
  <si>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</si>
  <si>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</si>
  <si>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</si>
  <si>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</si>
  <si>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</si>
  <si>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</si>
  <si>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</si>
  <si>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</si>
  <si>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</si>
  <si>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</si>
  <si>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</si>
  <si>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</si>
  <si>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</si>
  <si>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</si>
  <si>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</si>
  <si>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</si>
  <si>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</si>
  <si>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</si>
  <si>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</si>
  <si>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</si>
  <si>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</si>
  <si>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</si>
  <si>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</si>
  <si>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</si>
  <si>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</si>
  <si>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</si>
  <si>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</si>
  <si>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</si>
  <si>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</si>
  <si>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</si>
  <si>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</si>
  <si>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</si>
  <si>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</si>
  <si>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</si>
  <si>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</si>
  <si>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</si>
  <si>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</si>
  <si>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</si>
  <si>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</si>
  <si>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</si>
  <si>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</si>
  <si>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</si>
  <si>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</si>
  <si>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</si>
  <si>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</si>
  <si>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</si>
  <si>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</si>
  <si>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</si>
  <si>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</si>
  <si>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</si>
  <si>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</si>
  <si>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</si>
  <si>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</si>
  <si>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</si>
  <si>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</si>
  <si>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</si>
  <si>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</si>
  <si>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</si>
  <si>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</si>
  <si>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</si>
  <si>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</si>
  <si>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</si>
  <si>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</si>
  <si>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</si>
  <si>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</si>
  <si>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</si>
  <si>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</si>
  <si>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</si>
  <si>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</si>
  <si>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</si>
  <si>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</si>
  <si>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</si>
  <si>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</si>
  <si>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</si>
  <si>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</si>
  <si>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</si>
  <si>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</si>
  <si>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</si>
  <si>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</si>
  <si>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</si>
  <si>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</si>
  <si>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</si>
  <si>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</si>
  <si>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</si>
  <si>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</si>
  <si>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</si>
  <si>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</si>
  <si>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</si>
  <si>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</si>
  <si>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</si>
  <si>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</si>
  <si>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</si>
  <si>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</si>
  <si>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</si>
  <si>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</si>
  <si>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</si>
  <si>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</si>
  <si>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</si>
  <si>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</si>
  <si>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</si>
  <si>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</si>
  <si>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</si>
  <si>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</si>
  <si>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</si>
  <si>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</si>
  <si>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</si>
  <si>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</si>
  <si>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</si>
  <si>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</si>
  <si>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</si>
  <si>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</si>
  <si>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</si>
  <si>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</si>
  <si>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</si>
  <si>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</si>
  <si>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</si>
  <si>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</si>
  <si>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</si>
  <si>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</si>
  <si>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</si>
  <si>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</si>
  <si>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</si>
  <si>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</si>
  <si>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</si>
  <si>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</si>
  <si>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</si>
  <si>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</si>
  <si>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</si>
  <si>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</si>
  <si>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</si>
  <si>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</si>
  <si>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</si>
  <si>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</si>
  <si>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</si>
  <si>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</si>
  <si>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</si>
  <si>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</si>
  <si>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</si>
  <si>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</si>
  <si>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</si>
  <si>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</si>
  <si>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</si>
  <si>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</si>
  <si>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</si>
  <si>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</si>
  <si>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</si>
  <si>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</si>
  <si>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</si>
  <si>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</si>
  <si>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</si>
  <si>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</si>
  <si>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</si>
  <si>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</si>
  <si>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</si>
  <si>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</si>
  <si>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</si>
  <si>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</si>
  <si>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</si>
  <si>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</si>
  <si>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</si>
  <si>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</si>
  <si>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</si>
  <si>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</si>
  <si>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</si>
  <si>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</si>
  <si>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</si>
  <si>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</si>
  <si>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</si>
  <si>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</si>
  <si>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</si>
  <si>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</si>
  <si>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</si>
  <si>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</si>
  <si>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</si>
  <si>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</si>
  <si>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</si>
  <si>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</si>
  <si>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</si>
  <si>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</si>
  <si>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</si>
  <si>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</si>
  <si>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</si>
  <si>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</si>
  <si>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</si>
  <si>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</si>
  <si>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</si>
  <si>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</si>
  <si>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</si>
  <si>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</si>
  <si>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</si>
  <si>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</si>
  <si>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</si>
  <si>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</si>
  <si>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</si>
  <si>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</si>
  <si>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</si>
  <si>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</si>
  <si>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</si>
  <si>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</si>
  <si>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</si>
  <si>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</si>
  <si>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</si>
  <si>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</si>
  <si>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</si>
  <si>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</si>
  <si>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</si>
  <si>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</si>
  <si>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</si>
  <si>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</si>
  <si>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</si>
  <si>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</si>
  <si>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</si>
  <si>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</si>
  <si>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</si>
  <si>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</si>
  <si>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</si>
  <si>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</si>
  <si>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</si>
  <si>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</si>
  <si>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</si>
  <si>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</si>
  <si>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</si>
  <si>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</si>
  <si>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</si>
  <si>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</si>
  <si>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</si>
  <si>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</si>
  <si>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</si>
  <si>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</si>
  <si>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</si>
  <si>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</si>
  <si>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</si>
  <si>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</si>
  <si>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</si>
  <si>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</si>
  <si>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</si>
  <si>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</si>
  <si>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</si>
  <si>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</si>
  <si>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</si>
  <si>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</si>
  <si>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</si>
  <si>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</si>
  <si>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</si>
  <si>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</si>
  <si>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</si>
  <si>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</si>
  <si>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</si>
  <si>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</si>
  <si>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</si>
  <si>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</si>
  <si>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</si>
  <si>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</si>
  <si>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</si>
  <si>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</si>
  <si>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</si>
  <si>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</si>
  <si>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</si>
  <si>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</si>
  <si>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</si>
  <si>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</si>
  <si>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</si>
  <si>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</si>
  <si>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</si>
  <si>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</si>
  <si>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</si>
  <si>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</si>
  <si>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</si>
  <si>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</si>
  <si>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</si>
  <si>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</si>
  <si>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</si>
  <si>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</si>
  <si>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</si>
  <si>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</si>
  <si>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</si>
  <si>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</si>
  <si>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</si>
  <si>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</si>
  <si>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</si>
  <si>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</si>
  <si>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</si>
  <si>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</si>
  <si>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</si>
  <si>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</si>
  <si>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</si>
  <si>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</si>
  <si>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</si>
  <si>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</si>
  <si>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</si>
  <si>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</si>
  <si>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</si>
  <si>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</si>
  <si>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</si>
  <si>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</si>
  <si>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</si>
  <si>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</si>
  <si>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</si>
  <si>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</si>
  <si>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</si>
  <si>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</si>
  <si>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</si>
  <si>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</si>
  <si>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</si>
  <si>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</si>
  <si>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</si>
  <si>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</si>
  <si>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</si>
  <si>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</si>
  <si>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</si>
  <si>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</si>
  <si>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</si>
  <si>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</si>
  <si>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</si>
  <si>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</si>
  <si>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</si>
  <si>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</si>
  <si>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</si>
  <si>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</si>
  <si>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</si>
  <si>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</si>
  <si>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</si>
  <si>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</si>
  <si>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</si>
  <si>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</si>
  <si>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</si>
  <si>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</si>
  <si>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</si>
  <si>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</si>
  <si>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</si>
  <si>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</si>
  <si>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</si>
  <si>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</si>
  <si>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</si>
  <si>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</si>
  <si>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</si>
  <si>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</si>
  <si>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</si>
  <si>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</si>
  <si>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</si>
  <si>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</si>
  <si>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</si>
  <si>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</si>
  <si>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</si>
  <si>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</si>
  <si>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</si>
  <si>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</si>
  <si>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</si>
  <si>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</si>
  <si>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</si>
  <si>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</si>
  <si>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</si>
  <si>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</si>
  <si>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</si>
  <si>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</si>
  <si>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</si>
  <si>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</si>
  <si>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</si>
  <si>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</si>
  <si>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</si>
  <si>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</si>
  <si>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</si>
  <si>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</si>
  <si>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</si>
  <si>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</si>
  <si>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</si>
  <si>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</si>
  <si>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</si>
  <si>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</si>
  <si>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</si>
  <si>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</si>
  <si>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</si>
  <si>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</si>
  <si>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</si>
  <si>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</si>
  <si>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</si>
  <si>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</si>
  <si>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</si>
  <si>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</si>
  <si>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</si>
  <si>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</si>
  <si>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</si>
  <si>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</si>
  <si>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</si>
  <si>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</si>
  <si>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</si>
  <si>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</si>
  <si>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</si>
  <si>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</si>
  <si>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</si>
  <si>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</si>
  <si>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</si>
  <si>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</si>
  <si>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</si>
  <si>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</si>
  <si>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</si>
  <si>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</si>
  <si>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</si>
  <si>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</si>
  <si>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</si>
  <si>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</si>
  <si>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</si>
  <si>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</si>
  <si>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</si>
  <si>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</si>
  <si>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</si>
  <si>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</si>
  <si>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</si>
  <si>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</si>
  <si>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</si>
  <si>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</si>
  <si>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</si>
  <si>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</si>
  <si>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</si>
  <si>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</si>
  <si>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</si>
  <si>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</si>
  <si>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</si>
  <si>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</si>
  <si>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</si>
  <si>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</si>
  <si>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</si>
  <si>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</si>
  <si>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</si>
  <si>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</si>
  <si>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</si>
  <si>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</si>
  <si>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</si>
  <si>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</si>
  <si>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</si>
  <si>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</si>
  <si>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</si>
  <si>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</si>
  <si>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</si>
  <si>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</si>
  <si>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</si>
  <si>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</si>
  <si>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</si>
  <si>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</si>
  <si>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</si>
  <si>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</si>
  <si>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</si>
  <si>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</si>
  <si>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</si>
  <si>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</si>
  <si>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</si>
  <si>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</si>
  <si>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</si>
  <si>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</si>
  <si>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</si>
  <si>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</si>
  <si>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</si>
  <si>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</si>
  <si>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</si>
  <si>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</si>
  <si>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</si>
  <si>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</si>
  <si>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</si>
  <si>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</si>
  <si>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</si>
  <si>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</si>
  <si>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</si>
  <si>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</si>
  <si>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</si>
  <si>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</si>
  <si>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</si>
  <si>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</si>
  <si>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</si>
  <si>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</si>
  <si>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</si>
  <si>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</si>
  <si>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</si>
  <si>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</si>
  <si>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</si>
  <si>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</si>
  <si>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</si>
  <si>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</si>
  <si>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</si>
  <si>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</si>
  <si>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</si>
  <si>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</si>
  <si>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</si>
  <si>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</si>
  <si>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</si>
  <si>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</si>
  <si>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</si>
  <si>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</si>
  <si>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</si>
  <si>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</si>
  <si>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</si>
  <si>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</si>
  <si>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</si>
  <si>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</si>
  <si>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</si>
  <si>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</si>
  <si>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</si>
  <si>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</si>
  <si>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</si>
  <si>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</si>
  <si>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</si>
  <si>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</si>
  <si>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</si>
  <si>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</si>
  <si>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</si>
  <si>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</si>
  <si>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</si>
  <si>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</si>
  <si>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</si>
  <si>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</si>
  <si>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</si>
  <si>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</si>
  <si>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</si>
  <si>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</si>
  <si>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</si>
  <si>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</si>
  <si>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</si>
  <si>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</si>
  <si>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</si>
  <si>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</si>
  <si>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</si>
  <si>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</si>
  <si>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</si>
  <si>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</si>
  <si>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</si>
  <si>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</si>
  <si>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</si>
  <si>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</si>
  <si>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</si>
  <si>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</si>
  <si>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</si>
  <si>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</si>
  <si>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</si>
  <si>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</si>
  <si>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</si>
  <si>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</si>
  <si>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</si>
  <si>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</si>
  <si>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</si>
  <si>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</si>
  <si>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</si>
  <si>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</si>
  <si>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</si>
  <si>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</si>
  <si>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</si>
  <si>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</si>
  <si>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</si>
  <si>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</si>
  <si>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</si>
  <si>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</si>
  <si>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</si>
  <si>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</si>
  <si>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</si>
  <si>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</si>
  <si>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</si>
  <si>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</si>
  <si>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</si>
  <si>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</si>
  <si>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</si>
  <si>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</si>
  <si>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</si>
  <si>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</si>
  <si>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</si>
  <si>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</si>
  <si>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</si>
  <si>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</si>
  <si>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</si>
  <si>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</si>
  <si>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</si>
  <si>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</si>
  <si>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</si>
  <si>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</si>
  <si>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</si>
  <si>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</si>
  <si>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</si>
  <si>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</si>
  <si>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</si>
  <si>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</si>
  <si>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</si>
  <si>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</si>
  <si>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</si>
  <si>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</si>
  <si>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</si>
  <si>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</si>
  <si>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</si>
  <si>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</si>
  <si>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</si>
  <si>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</si>
  <si>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</si>
  <si>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</si>
  <si>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</si>
  <si>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</si>
  <si>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</si>
  <si>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</si>
  <si>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</si>
  <si>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</si>
  <si>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</si>
  <si>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</si>
  <si>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</si>
  <si>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</si>
  <si>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</si>
  <si>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</si>
  <si>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</si>
  <si>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</si>
  <si>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</si>
  <si>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</si>
  <si>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</si>
  <si>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</si>
  <si>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</si>
  <si>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</si>
  <si>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</si>
  <si>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</si>
  <si>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</si>
  <si>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</si>
  <si>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</si>
  <si>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</si>
  <si>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</si>
  <si>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</si>
  <si>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</si>
  <si>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</si>
  <si>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</si>
  <si>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</si>
  <si>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</si>
  <si>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</si>
  <si>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</si>
  <si>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</si>
  <si>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</si>
  <si>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</si>
  <si>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</si>
  <si>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</si>
  <si>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</si>
  <si>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</si>
  <si>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</si>
  <si>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</si>
  <si>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</si>
  <si>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</si>
  <si>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</si>
  <si>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</si>
  <si>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</si>
  <si>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</si>
  <si>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</si>
  <si>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</si>
  <si>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</si>
  <si>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</si>
  <si>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</si>
  <si>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</si>
  <si>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</si>
  <si>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</si>
  <si>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</si>
  <si>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</si>
  <si>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</si>
  <si>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</si>
  <si>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</si>
  <si>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</si>
  <si>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</si>
  <si>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</si>
  <si>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</si>
  <si>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</si>
  <si>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</si>
  <si>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</si>
  <si>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</si>
  <si>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</si>
  <si>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</si>
  <si>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</si>
  <si>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</si>
  <si>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</si>
  <si>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</si>
  <si>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</si>
  <si>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</si>
  <si>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</si>
  <si>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</si>
  <si>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</si>
  <si>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</si>
  <si>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</si>
  <si>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</si>
  <si>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</si>
  <si>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</si>
  <si>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</si>
  <si>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</si>
  <si>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</si>
  <si>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</si>
  <si>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</si>
  <si>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</si>
  <si>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</si>
  <si>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</si>
  <si>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</si>
  <si>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</si>
  <si>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</si>
  <si>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</si>
  <si>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</si>
  <si>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</si>
  <si>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</si>
  <si>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</si>
  <si>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</si>
  <si>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</si>
  <si>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</si>
  <si>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</si>
  <si>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</si>
  <si>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</si>
  <si>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</si>
  <si>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</si>
  <si>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</si>
  <si>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</si>
  <si>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</si>
  <si>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</si>
  <si>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</si>
  <si>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</si>
  <si>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</si>
  <si>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</si>
  <si>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</si>
  <si>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</si>
  <si>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</si>
  <si>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</si>
  <si>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</si>
  <si>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</si>
  <si>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</si>
  <si>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</si>
  <si>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</si>
  <si>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</si>
  <si>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</si>
  <si>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</si>
  <si>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</si>
  <si>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</si>
  <si>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</si>
  <si>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</si>
  <si>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</si>
  <si>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</si>
  <si>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</si>
  <si>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</si>
  <si>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</si>
  <si>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</si>
  <si>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</si>
  <si>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</si>
  <si>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</si>
  <si>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</si>
  <si>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</si>
  <si>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</si>
  <si>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</si>
  <si>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</si>
  <si>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</si>
  <si>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</si>
  <si>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</si>
  <si>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</si>
  <si>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</si>
  <si>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</si>
  <si>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</si>
  <si>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</si>
  <si>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</si>
  <si>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</si>
  <si>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</si>
  <si>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</si>
  <si>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</si>
  <si>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</si>
  <si>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</si>
  <si>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</si>
  <si>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</si>
  <si>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</si>
  <si>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</si>
  <si>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</si>
  <si>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</si>
  <si>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</si>
  <si>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</si>
  <si>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</si>
  <si>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</si>
  <si>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</si>
  <si>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</si>
  <si>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</si>
  <si>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</si>
  <si>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</si>
  <si>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</si>
  <si>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</si>
  <si>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</si>
  <si>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</si>
  <si>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</si>
  <si>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</si>
  <si>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</si>
  <si>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</si>
  <si>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</si>
  <si>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</si>
  <si>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</si>
  <si>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</si>
  <si>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</si>
  <si>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</si>
  <si>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</si>
  <si>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</si>
  <si>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</si>
  <si>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</si>
  <si>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</si>
  <si>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</si>
  <si>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</si>
  <si>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</si>
  <si>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</si>
  <si>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</si>
  <si>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</si>
  <si>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</si>
  <si>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</si>
  <si>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</si>
  <si>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</si>
  <si>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</si>
  <si>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</si>
  <si>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</si>
  <si>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</si>
  <si>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</si>
  <si>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</si>
  <si>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</si>
  <si>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</si>
  <si>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</si>
  <si>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</si>
  <si>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</si>
  <si>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</si>
  <si>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</si>
  <si>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</si>
  <si>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</si>
  <si>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</si>
  <si>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</si>
  <si>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</si>
  <si>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</si>
  <si>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</si>
  <si>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</si>
  <si>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</si>
  <si>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</si>
  <si>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</si>
  <si>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</si>
  <si>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</si>
  <si>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</si>
  <si>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</si>
  <si>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</si>
  <si>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</si>
  <si>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</si>
  <si>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</si>
  <si>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</si>
  <si>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</si>
  <si>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</si>
  <si>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</si>
  <si>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</si>
  <si>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</si>
  <si>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</si>
  <si>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</si>
  <si>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</si>
  <si>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</si>
  <si>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</si>
  <si>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</si>
  <si>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</si>
  <si>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</si>
  <si>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</si>
  <si>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</si>
  <si>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</si>
  <si>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</si>
  <si>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</si>
  <si>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</si>
  <si>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</si>
  <si>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</si>
  <si>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</si>
  <si>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</si>
  <si>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</si>
  <si>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</si>
  <si>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</si>
  <si>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</si>
  <si>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</si>
  <si>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</si>
  <si>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</si>
  <si>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</si>
  <si>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</si>
  <si>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</si>
  <si>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</si>
  <si>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</si>
  <si>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</si>
  <si>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</si>
  <si>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</si>
  <si>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</si>
  <si>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</si>
  <si>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</si>
  <si>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</si>
  <si>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</si>
  <si>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</si>
  <si>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</si>
  <si>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</si>
  <si>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</si>
  <si>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</si>
  <si>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</si>
  <si>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</si>
  <si>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</si>
  <si>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</si>
  <si>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</si>
  <si>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</si>
  <si>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</si>
  <si>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</si>
  <si>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</si>
  <si>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</si>
  <si>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</si>
  <si>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</si>
  <si>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</si>
  <si>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</si>
  <si>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</si>
  <si>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</si>
  <si>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</si>
  <si>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</si>
  <si>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</si>
  <si>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</si>
  <si>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</si>
  <si>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</si>
  <si>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</si>
  <si>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</si>
  <si>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</si>
  <si>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</si>
  <si>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</si>
  <si>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</si>
  <si>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</si>
  <si>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</si>
  <si>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</si>
  <si>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</si>
  <si>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</si>
  <si>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</si>
  <si>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</si>
  <si>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</si>
  <si>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</si>
  <si>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</si>
  <si>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</si>
  <si>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</si>
  <si>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</si>
  <si>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</si>
  <si>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</si>
  <si>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</si>
  <si>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</si>
  <si>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</si>
  <si>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</si>
  <si>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</si>
  <si>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</si>
  <si>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</si>
  <si>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</si>
  <si>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</si>
  <si>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</si>
  <si>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</si>
  <si>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</si>
  <si>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</si>
  <si>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</si>
  <si>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</si>
  <si>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</si>
  <si>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</si>
  <si>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</si>
  <si>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</si>
  <si>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</si>
  <si>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</si>
  <si>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</si>
  <si>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</si>
  <si>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</si>
  <si>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</si>
  <si>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</si>
  <si>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</si>
  <si>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</si>
  <si>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</si>
  <si>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</si>
  <si>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</si>
  <si>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</si>
  <si>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</si>
  <si>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</si>
  <si>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</si>
  <si>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</si>
  <si>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</si>
  <si>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</si>
  <si>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</si>
  <si>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</si>
  <si>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</si>
  <si>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</si>
  <si>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</si>
  <si>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</si>
  <si>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</si>
  <si>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</si>
  <si>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</si>
  <si>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</si>
  <si>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</si>
  <si>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</si>
  <si>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</si>
  <si>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</si>
  <si>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</si>
  <si>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</si>
  <si>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</si>
  <si>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</si>
  <si>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</si>
  <si>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</si>
  <si>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</si>
  <si>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</si>
  <si>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</si>
  <si>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</si>
  <si>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</si>
  <si>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</si>
  <si>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</si>
  <si>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</si>
  <si>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</si>
  <si>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</si>
  <si>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</si>
  <si>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</si>
  <si>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</si>
  <si>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</si>
  <si>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</si>
  <si>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</si>
  <si>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</si>
  <si>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</si>
  <si>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</si>
  <si>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</si>
  <si>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</si>
  <si>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</si>
  <si>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</si>
  <si>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</si>
  <si>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</si>
  <si>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</si>
  <si>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</si>
  <si>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</si>
  <si>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</si>
  <si>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</si>
  <si>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</si>
  <si>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</si>
  <si>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</si>
  <si>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</si>
  <si>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</si>
  <si>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</si>
  <si>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</si>
  <si>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</si>
  <si>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</si>
  <si>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</si>
  <si>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</si>
  <si>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</si>
  <si>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</si>
  <si>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</si>
  <si>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</si>
  <si>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</si>
  <si>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</si>
  <si>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</si>
  <si>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</si>
  <si>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</si>
  <si>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</si>
  <si>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</si>
  <si>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</si>
  <si>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</si>
  <si>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</si>
  <si>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</si>
  <si>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</si>
  <si>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</si>
  <si>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</si>
  <si>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</si>
  <si>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</si>
  <si>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</si>
  <si>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</si>
  <si>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</si>
  <si>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</si>
  <si>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</si>
  <si>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</si>
  <si>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</si>
  <si>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</si>
  <si>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</si>
  <si>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</si>
  <si>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</si>
  <si>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</si>
  <si>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</si>
  <si>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</si>
  <si>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</si>
  <si>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</si>
  <si>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</si>
  <si>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</si>
  <si>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</si>
  <si>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</si>
  <si>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</si>
  <si>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</si>
  <si>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</si>
  <si>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</si>
  <si>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</si>
  <si>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</si>
  <si>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</si>
  <si>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</si>
  <si>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</si>
  <si>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</si>
  <si>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</si>
  <si>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</si>
  <si>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</si>
  <si>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</si>
  <si>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</si>
  <si>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</si>
  <si>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</si>
  <si>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</si>
  <si>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</si>
  <si>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</si>
  <si>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</si>
  <si>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</si>
  <si>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</si>
  <si>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</si>
  <si>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</si>
  <si>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</si>
  <si>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</si>
  <si>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</si>
  <si>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</si>
  <si>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</si>
  <si>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</si>
  <si>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</si>
  <si>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</si>
  <si>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</si>
  <si>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</si>
  <si>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</si>
  <si>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</si>
  <si>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</si>
  <si>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</si>
  <si>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</si>
  <si>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</si>
  <si>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</si>
  <si>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</si>
  <si>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</si>
  <si>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</si>
  <si>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</si>
  <si>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</si>
  <si>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</si>
  <si>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</si>
  <si>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</si>
  <si>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</si>
  <si>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</si>
  <si>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</si>
  <si>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</si>
  <si>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</si>
  <si>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</si>
  <si>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</si>
  <si>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</si>
  <si>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</si>
  <si>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</si>
  <si>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</si>
  <si>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</si>
  <si>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</si>
  <si>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</si>
  <si>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</si>
  <si>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</si>
  <si>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</si>
  <si>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</si>
  <si>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</si>
  <si>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</si>
  <si>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</si>
  <si>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</si>
  <si>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</si>
  <si>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</si>
  <si>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</si>
  <si>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</si>
  <si>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</si>
  <si>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</si>
  <si>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</si>
  <si>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</si>
  <si>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</si>
  <si>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</si>
  <si>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</si>
  <si>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</si>
  <si>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</si>
  <si>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</si>
  <si>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</si>
  <si>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</si>
  <si>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</si>
  <si>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</si>
  <si>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</si>
  <si>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</si>
  <si>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</si>
  <si>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</si>
  <si>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</si>
  <si>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</si>
  <si>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</si>
  <si>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</si>
  <si>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</si>
  <si>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</si>
  <si>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</si>
  <si>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</si>
  <si>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</si>
  <si>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</si>
  <si>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</si>
  <si>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</si>
  <si>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</si>
  <si>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</si>
  <si>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</si>
  <si>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</si>
  <si>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</si>
  <si>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</si>
  <si>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</si>
  <si>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</si>
  <si>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</si>
  <si>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</si>
  <si>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</si>
  <si>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</si>
  <si>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</si>
  <si>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</si>
  <si>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</si>
  <si>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</si>
  <si>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</si>
  <si>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</si>
  <si>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</si>
  <si>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</si>
  <si>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</si>
  <si>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</si>
  <si>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</si>
  <si>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</si>
  <si>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</si>
  <si>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</si>
  <si>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</si>
  <si>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</si>
  <si>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</si>
  <si>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</si>
  <si>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</si>
  <si>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</si>
  <si>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</si>
  <si>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</si>
  <si>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</si>
  <si>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</si>
  <si>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</si>
  <si>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</si>
  <si>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</si>
  <si>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</si>
  <si>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</si>
  <si>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</si>
  <si>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</si>
  <si>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</si>
  <si>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</si>
  <si>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</si>
  <si>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</si>
  <si>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</si>
  <si>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</si>
  <si>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</si>
  <si>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</si>
  <si>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</si>
  <si>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</si>
  <si>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</si>
  <si>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</si>
  <si>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</si>
  <si>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</si>
  <si>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</si>
  <si>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</si>
  <si>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</si>
  <si>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</si>
  <si>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</si>
  <si>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</si>
  <si>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</si>
  <si>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</si>
  <si>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</si>
  <si>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</si>
  <si>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</si>
  <si>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</si>
  <si>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</si>
  <si>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</si>
  <si>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</si>
  <si>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</si>
  <si>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</si>
  <si>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</si>
  <si>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</si>
  <si>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</si>
  <si>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</si>
  <si>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</si>
  <si>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</si>
  <si>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</si>
  <si>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</si>
  <si>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</si>
  <si>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</si>
  <si>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</si>
  <si>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</si>
  <si>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</si>
  <si>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</si>
  <si>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</si>
  <si>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</si>
  <si>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</si>
  <si>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</si>
  <si>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</si>
  <si>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</si>
  <si>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</si>
  <si>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</si>
  <si>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</si>
  <si>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</si>
  <si>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</si>
  <si>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</si>
  <si>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</si>
  <si>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</si>
  <si>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</si>
  <si>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</si>
  <si>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</si>
  <si>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</si>
  <si>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</si>
  <si>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</si>
  <si>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</si>
  <si>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</si>
  <si>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</si>
  <si>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</si>
  <si>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</si>
  <si>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</si>
  <si>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</si>
  <si>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</si>
  <si>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</si>
  <si>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</si>
  <si>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</si>
  <si>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</si>
  <si>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</si>
  <si>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</si>
  <si>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</si>
  <si>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</si>
  <si>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</si>
  <si>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</si>
  <si>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</si>
  <si>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</si>
  <si>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</si>
  <si>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</si>
  <si>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</si>
  <si>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</si>
  <si>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</si>
  <si>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</si>
  <si>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</si>
  <si>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</si>
  <si>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</si>
  <si>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</si>
  <si>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</si>
  <si>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</si>
  <si>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</si>
  <si>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</si>
  <si>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</si>
  <si>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</si>
  <si>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</si>
  <si>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</si>
  <si>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</si>
  <si>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</si>
  <si>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</si>
  <si>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</si>
  <si>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</si>
  <si>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</si>
  <si>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</si>
  <si>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</si>
  <si>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</si>
  <si>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</si>
  <si>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</si>
  <si>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</si>
  <si>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</si>
  <si>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</si>
  <si>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</si>
  <si>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</si>
  <si>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</si>
  <si>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</si>
  <si>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</si>
  <si>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</si>
  <si>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</si>
  <si>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</si>
  <si>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</si>
  <si>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</si>
  <si>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</si>
  <si>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</si>
  <si>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</si>
  <si>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</si>
  <si>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</si>
  <si>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</si>
  <si>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</si>
  <si>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</si>
  <si>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</si>
  <si>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</si>
  <si>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</si>
  <si>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</si>
  <si>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</si>
  <si>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</si>
  <si>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</si>
  <si>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</si>
  <si>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</si>
  <si>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</si>
  <si>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</si>
  <si>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</si>
  <si>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</si>
  <si>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</si>
  <si>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</si>
  <si>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</si>
  <si>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</si>
  <si>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</si>
  <si>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</si>
  <si>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</si>
  <si>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</si>
  <si>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</si>
  <si>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</si>
  <si>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</si>
  <si>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</si>
  <si>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</si>
  <si>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</si>
  <si>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</si>
  <si>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</si>
  <si>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</si>
  <si>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</si>
  <si>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</si>
  <si>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</si>
  <si>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</si>
  <si>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</si>
  <si>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</si>
  <si>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</si>
  <si>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</si>
  <si>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</si>
  <si>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</si>
  <si>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</si>
  <si>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</si>
  <si>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</si>
  <si>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</si>
  <si>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</si>
  <si>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</si>
  <si>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</si>
  <si>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</si>
  <si>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</si>
  <si>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</si>
  <si>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</si>
  <si>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</si>
  <si>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</si>
  <si>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</si>
  <si>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</si>
  <si>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</si>
  <si>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</si>
  <si>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</si>
  <si>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</si>
  <si>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</si>
  <si>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</si>
  <si>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</si>
  <si>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</si>
  <si>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</si>
  <si>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</si>
  <si>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</si>
  <si>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</si>
  <si>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</si>
  <si>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</si>
  <si>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</si>
  <si>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</si>
  <si>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</si>
  <si>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</si>
  <si>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</si>
  <si>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</si>
  <si>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</si>
  <si>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</si>
  <si>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</si>
  <si>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</si>
  <si>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</si>
  <si>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</si>
  <si>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</si>
  <si>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</si>
  <si>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</si>
  <si>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</si>
  <si>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</si>
  <si>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</si>
  <si>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</si>
  <si>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</si>
  <si>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</si>
  <si>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</si>
  <si>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</si>
  <si>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</si>
  <si>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</si>
  <si>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</si>
  <si>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</si>
  <si>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</si>
  <si>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</si>
  <si>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</si>
  <si>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</si>
  <si>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</si>
  <si>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</si>
  <si>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</si>
  <si>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</si>
  <si>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</si>
  <si>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</si>
  <si>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</si>
  <si>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</si>
  <si>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</si>
  <si>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</si>
  <si>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</si>
  <si>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</si>
  <si>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</si>
  <si>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</si>
  <si>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</si>
  <si>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</si>
  <si>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</si>
  <si>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</si>
  <si>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</si>
  <si>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</si>
  <si>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</si>
  <si>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</si>
  <si>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</si>
  <si>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</si>
  <si>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</si>
  <si>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</si>
  <si>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</si>
  <si>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</si>
  <si>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</si>
  <si>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</si>
  <si>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</si>
  <si>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</si>
  <si>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</si>
  <si>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</si>
  <si>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</si>
  <si>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</si>
  <si>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</si>
  <si>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</si>
  <si>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</si>
  <si>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</si>
  <si>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</si>
  <si>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</si>
  <si>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</si>
  <si>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</si>
  <si>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</si>
  <si>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</si>
  <si>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</si>
  <si>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</si>
  <si>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</si>
  <si>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</si>
  <si>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</si>
  <si>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</si>
  <si>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</si>
  <si>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</si>
  <si>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</si>
  <si>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</si>
  <si>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</si>
  <si>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</si>
  <si>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</si>
  <si>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</si>
  <si>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</si>
  <si>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</si>
  <si>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</si>
  <si>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</si>
  <si>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</si>
  <si>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</si>
  <si>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</si>
  <si>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</si>
  <si>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</si>
  <si>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</si>
  <si>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</si>
  <si>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</si>
  <si>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</si>
  <si>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</si>
  <si>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</si>
  <si>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</si>
  <si>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</si>
  <si>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</si>
  <si>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</si>
  <si>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</si>
  <si>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</si>
  <si>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</si>
  <si>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</si>
  <si>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</si>
  <si>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</si>
  <si>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</si>
  <si>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</si>
  <si>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</si>
  <si>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</si>
  <si>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</si>
  <si>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</si>
  <si>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</si>
  <si>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</si>
  <si>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</si>
  <si>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</si>
  <si>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</si>
  <si>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</si>
  <si>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</si>
  <si>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</si>
  <si>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</si>
  <si>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</si>
  <si>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</si>
  <si>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</si>
  <si>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</si>
  <si>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</si>
  <si>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</si>
  <si>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</si>
  <si>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</si>
  <si>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</si>
  <si>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</si>
  <si>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</si>
  <si>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</si>
  <si>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</si>
  <si>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</si>
  <si>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</si>
  <si>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</si>
  <si>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</si>
  <si>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</si>
  <si>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</si>
  <si>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</si>
  <si>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</si>
  <si>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</si>
  <si>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</si>
  <si>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</si>
  <si>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</si>
  <si>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</si>
  <si>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</si>
  <si>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</si>
  <si>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</si>
  <si>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</si>
  <si>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</si>
  <si>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</si>
  <si>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</si>
  <si>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</si>
  <si>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</si>
  <si>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</si>
  <si>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</si>
  <si>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</si>
  <si>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</si>
  <si>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</si>
  <si>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</si>
  <si>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</si>
  <si>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</si>
  <si>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</si>
  <si>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</si>
  <si>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</si>
  <si>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</si>
  <si>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</si>
  <si>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</si>
  <si>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</si>
  <si>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</si>
  <si>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</si>
  <si>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</si>
  <si>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</si>
  <si>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</si>
  <si>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</si>
  <si>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</si>
  <si>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</si>
  <si>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</si>
  <si>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</si>
  <si>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</si>
  <si>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</si>
  <si>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</si>
  <si>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</si>
  <si>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</si>
  <si>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</si>
  <si>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</si>
  <si>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</si>
  <si>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</si>
  <si>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</si>
  <si>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</si>
  <si>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</si>
  <si>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</si>
  <si>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</si>
  <si>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</si>
  <si>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</si>
  <si>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</si>
  <si>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</si>
  <si>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</si>
  <si>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</si>
  <si>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</si>
  <si>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</si>
  <si>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</si>
  <si>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</si>
  <si>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</si>
  <si>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</si>
  <si>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</si>
  <si>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</si>
  <si>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</si>
  <si>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</si>
  <si>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</si>
  <si>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</si>
  <si>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</si>
  <si>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</si>
  <si>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</si>
  <si>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</si>
  <si>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</si>
  <si>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</si>
  <si>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</si>
  <si>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</si>
  <si>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</si>
  <si>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</si>
  <si>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</si>
  <si>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</si>
  <si>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</si>
  <si>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</si>
  <si>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</si>
  <si>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</si>
  <si>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</si>
  <si>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</si>
  <si>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</si>
  <si>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</si>
  <si>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</si>
  <si>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</si>
  <si>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</si>
  <si>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</si>
  <si>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</si>
  <si>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</si>
  <si>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</si>
  <si>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</si>
  <si>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</si>
  <si>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</si>
  <si>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</si>
  <si>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</si>
  <si>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</si>
  <si>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</si>
  <si>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</si>
  <si>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</si>
  <si>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</si>
  <si>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</si>
  <si>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</si>
  <si>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</si>
  <si>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</si>
  <si>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</si>
  <si>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</si>
  <si>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</si>
  <si>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</si>
  <si>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</si>
  <si>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</si>
  <si>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</si>
  <si>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</si>
  <si>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</si>
  <si>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</si>
  <si>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</si>
  <si>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</si>
  <si>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</si>
  <si>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</si>
  <si>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</si>
  <si>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</si>
  <si>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</si>
  <si>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</si>
  <si>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</si>
  <si>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</si>
  <si>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</si>
  <si>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</si>
  <si>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</si>
  <si>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</si>
  <si>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</si>
  <si>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</si>
  <si>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</si>
  <si>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</si>
  <si>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</si>
  <si>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</si>
  <si>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</si>
  <si>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</si>
  <si>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</si>
  <si>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</si>
  <si>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</si>
  <si>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</si>
  <si>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</si>
  <si>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</si>
  <si>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</si>
  <si>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</si>
  <si>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</si>
  <si>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</si>
  <si>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</si>
  <si>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</si>
  <si>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</si>
  <si>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</si>
  <si>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</si>
  <si>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</si>
  <si>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</si>
  <si>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</si>
  <si>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</si>
  <si>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</si>
  <si>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</si>
  <si>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</si>
  <si>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</si>
  <si>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</si>
  <si>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</si>
  <si>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</si>
  <si>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</si>
  <si>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</si>
  <si>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</si>
  <si>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</si>
  <si>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</si>
  <si>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</si>
  <si>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</si>
  <si>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</si>
  <si>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</si>
  <si>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</si>
  <si>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</si>
  <si>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</si>
  <si>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</si>
  <si>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</si>
  <si>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</si>
  <si>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</si>
  <si>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</si>
  <si>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</si>
  <si>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</si>
  <si>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</si>
  <si>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</si>
  <si>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</si>
  <si>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</si>
  <si>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</si>
  <si>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</si>
  <si>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</si>
  <si>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</si>
  <si>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</si>
  <si>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</si>
  <si>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</si>
  <si>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</si>
  <si>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</si>
  <si>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</si>
  <si>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</si>
  <si>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</si>
  <si>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</si>
  <si>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</si>
  <si>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</si>
  <si>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</si>
  <si>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</si>
  <si>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</si>
  <si>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</si>
  <si>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</si>
  <si>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</si>
  <si>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</si>
  <si>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</si>
  <si>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</si>
  <si>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</si>
  <si>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</si>
  <si>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</si>
  <si>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</si>
  <si>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</si>
  <si>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</si>
  <si>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</si>
  <si>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</si>
  <si>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</si>
  <si>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</si>
  <si>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</si>
  <si>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</si>
  <si>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</si>
  <si>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</si>
  <si>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</si>
  <si>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</si>
  <si>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</si>
  <si>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</si>
  <si>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</si>
  <si>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</si>
  <si>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</si>
  <si>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</si>
  <si>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</si>
  <si>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</si>
  <si>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</si>
  <si>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</si>
  <si>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</si>
  <si>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</si>
  <si>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</si>
  <si>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</si>
  <si>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</si>
  <si>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</si>
  <si>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</si>
  <si>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</si>
  <si>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</si>
  <si>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</si>
  <si>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</si>
  <si>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</si>
  <si>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</si>
  <si>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</si>
  <si>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</si>
  <si>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</si>
  <si>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</si>
  <si>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</si>
  <si>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</si>
  <si>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</si>
  <si>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</si>
  <si>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</si>
  <si>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</si>
  <si>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</si>
  <si>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</si>
  <si>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</si>
  <si>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</si>
  <si>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</si>
  <si>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</si>
  <si>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</si>
  <si>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</si>
  <si>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</si>
  <si>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</si>
  <si>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</si>
  <si>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</si>
  <si>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</si>
  <si>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</si>
  <si>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</si>
  <si>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</si>
  <si>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</si>
  <si>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</si>
  <si>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</si>
  <si>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</si>
  <si>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</si>
  <si>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</si>
  <si>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</si>
  <si>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</si>
  <si>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</si>
  <si>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</si>
  <si>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</si>
  <si>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</si>
  <si>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</si>
  <si>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</si>
  <si>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</si>
  <si>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</si>
  <si>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</si>
  <si>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</si>
  <si>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</si>
  <si>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</si>
  <si>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</si>
  <si>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</si>
  <si>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</si>
  <si>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</si>
  <si>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</si>
  <si>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</si>
  <si>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</si>
  <si>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</si>
  <si>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</si>
  <si>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</si>
  <si>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</si>
  <si>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</si>
  <si>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</si>
  <si>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</si>
  <si>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</si>
  <si>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</si>
  <si>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</si>
  <si>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</si>
  <si>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</si>
  <si>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</si>
  <si>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</si>
  <si>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</si>
  <si>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</si>
  <si>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</si>
  <si>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</si>
  <si>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</si>
  <si>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</si>
  <si>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</si>
  <si>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</si>
  <si>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</si>
  <si>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</si>
  <si>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</si>
  <si>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</si>
  <si>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</si>
  <si>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</si>
  <si>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</si>
  <si>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</si>
  <si>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</si>
  <si>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</si>
  <si>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</si>
  <si>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</si>
  <si>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</si>
  <si>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</si>
  <si>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</si>
  <si>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</si>
  <si>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</si>
  <si>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</si>
  <si>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</si>
  <si>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</si>
  <si>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</si>
  <si>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</si>
  <si>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</si>
  <si>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</si>
  <si>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</si>
  <si>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</si>
  <si>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</si>
  <si>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</si>
  <si>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</si>
  <si>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</si>
  <si>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</si>
  <si>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</si>
  <si>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</si>
  <si>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</si>
  <si>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</si>
  <si>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</si>
  <si>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</si>
  <si>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</si>
  <si>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</si>
  <si>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</si>
  <si>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</si>
  <si>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</si>
  <si>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</si>
  <si>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</si>
  <si>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</si>
  <si>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</si>
  <si>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</si>
  <si>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</si>
  <si>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</si>
  <si>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</si>
  <si>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</si>
  <si>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</si>
  <si>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</si>
  <si>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</si>
  <si>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</si>
  <si>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</si>
  <si>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</si>
  <si>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</si>
  <si>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</si>
  <si>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</si>
  <si>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</si>
  <si>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</si>
  <si>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</si>
  <si>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</si>
  <si>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</si>
  <si>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</si>
  <si>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</si>
  <si>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</si>
  <si>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</si>
  <si>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</si>
  <si>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</si>
  <si>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</si>
  <si>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</si>
  <si>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</si>
  <si>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</si>
  <si>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</si>
  <si>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</si>
  <si>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</si>
  <si>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</si>
  <si>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</si>
  <si>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</si>
  <si>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</si>
  <si>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</si>
  <si>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</si>
  <si>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</si>
  <si>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</si>
  <si>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</si>
  <si>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</si>
  <si>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</si>
  <si>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</si>
  <si>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</si>
  <si>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</si>
  <si>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</si>
  <si>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</si>
  <si>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</si>
  <si>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</si>
  <si>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</si>
  <si>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</si>
  <si>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</si>
  <si>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</si>
  <si>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</si>
  <si>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</si>
  <si>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</si>
  <si>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</si>
  <si>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</si>
  <si>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</si>
  <si>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</si>
  <si>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</si>
  <si>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</si>
  <si>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</si>
  <si>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</si>
  <si>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</si>
  <si>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</si>
  <si>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</si>
  <si>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</si>
  <si>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</si>
  <si>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</si>
  <si>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</si>
  <si>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</si>
  <si>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</si>
  <si>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</si>
  <si>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</si>
  <si>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</si>
  <si>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</si>
  <si>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</si>
  <si>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</si>
  <si>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</si>
  <si>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</si>
  <si>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</si>
  <si>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</si>
  <si>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</si>
  <si>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</si>
  <si>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</si>
  <si>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</si>
  <si>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</si>
  <si>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</si>
  <si>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</si>
  <si>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</si>
  <si>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</si>
  <si>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</si>
  <si>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</si>
  <si>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</si>
  <si>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</si>
  <si>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</si>
  <si>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</si>
  <si>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</si>
  <si>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</si>
  <si>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</si>
  <si>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</si>
  <si>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</si>
  <si>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</si>
  <si>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</si>
  <si>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</si>
  <si>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</si>
  <si>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</si>
  <si>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</si>
  <si>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</si>
  <si>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</si>
  <si>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</si>
  <si>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</si>
  <si>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</si>
  <si>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</si>
  <si>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</si>
  <si>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</si>
  <si>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</si>
  <si>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</si>
  <si>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</si>
  <si>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</si>
  <si>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</si>
  <si>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</si>
  <si>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</si>
  <si>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</si>
  <si>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</si>
  <si>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</si>
  <si>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</si>
  <si>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</si>
  <si>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</si>
  <si>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</si>
  <si>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</si>
  <si>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</si>
  <si>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</si>
  <si>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</si>
  <si>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</si>
  <si>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</si>
  <si>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</si>
  <si>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</si>
  <si>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</si>
  <si>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</si>
  <si>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</si>
  <si>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</si>
  <si>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</si>
  <si>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</si>
  <si>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</si>
  <si>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</si>
  <si>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</si>
  <si>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</si>
  <si>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</si>
  <si>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</si>
  <si>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</si>
  <si>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</si>
  <si>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</si>
  <si>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</si>
  <si>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</si>
  <si>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</si>
  <si>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</si>
  <si>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</si>
  <si>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</si>
  <si>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</si>
  <si>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</si>
  <si>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</si>
  <si>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</si>
  <si>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</si>
  <si>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</si>
  <si>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</si>
  <si>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</si>
  <si>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</si>
  <si>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</si>
  <si>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</si>
  <si>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</si>
  <si>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</si>
  <si>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</si>
  <si>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</si>
  <si>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</si>
  <si>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</si>
  <si>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</si>
  <si>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</si>
  <si>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</si>
  <si>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</si>
  <si>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</si>
  <si>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</si>
  <si>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</si>
  <si>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</si>
  <si>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</si>
  <si>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</si>
  <si>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</si>
  <si>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</si>
  <si>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</si>
  <si>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</si>
  <si>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</si>
  <si>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</si>
  <si>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</si>
  <si>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</si>
  <si>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</si>
  <si>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</si>
  <si>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</si>
  <si>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</si>
  <si>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</si>
  <si>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</si>
  <si>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</si>
  <si>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</si>
  <si>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</si>
  <si>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</si>
  <si>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</si>
  <si>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</si>
  <si>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</si>
  <si>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</si>
  <si>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</si>
  <si>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</si>
  <si>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</si>
  <si>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</si>
  <si>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</si>
  <si>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</si>
  <si>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</si>
  <si>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</si>
  <si>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</si>
  <si>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</si>
  <si>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</si>
  <si>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</si>
  <si>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</si>
  <si>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</si>
  <si>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</si>
  <si>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</si>
  <si>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</si>
  <si>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</si>
  <si>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</si>
  <si>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</si>
  <si>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</si>
  <si>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</si>
  <si>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</si>
  <si>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</si>
  <si>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</si>
  <si>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</si>
  <si>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</si>
  <si>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</si>
  <si>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</si>
  <si>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</si>
  <si>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</si>
  <si>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</si>
  <si>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</si>
  <si>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</si>
  <si>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</si>
  <si>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</si>
  <si>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</si>
  <si>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</si>
  <si>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</si>
  <si>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</si>
  <si>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</si>
  <si>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</si>
  <si>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</si>
  <si>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</si>
  <si>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</si>
  <si>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</si>
  <si>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</si>
  <si>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</si>
  <si>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</si>
  <si>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</si>
  <si>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</si>
  <si>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</si>
  <si>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</si>
  <si>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</si>
  <si>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</si>
  <si>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</si>
  <si>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</si>
  <si>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</si>
  <si>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</si>
  <si>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</si>
  <si>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</si>
  <si>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</si>
  <si>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</si>
  <si>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</si>
  <si>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</si>
  <si>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</si>
  <si>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</si>
  <si>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</si>
  <si>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</si>
  <si>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</si>
  <si>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</si>
  <si>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</si>
  <si>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</si>
  <si>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</si>
  <si>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</si>
  <si>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</si>
  <si>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</si>
  <si>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</si>
  <si>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</si>
  <si>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</si>
  <si>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</si>
  <si>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</si>
  <si>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</si>
  <si>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</si>
  <si>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</si>
  <si>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</si>
  <si>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</si>
  <si>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</si>
  <si>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</si>
  <si>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</si>
  <si>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</si>
  <si>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</si>
  <si>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</si>
  <si>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</si>
  <si>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</si>
  <si>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</si>
  <si>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</si>
  <si>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</si>
  <si>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</si>
  <si>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</si>
  <si>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</si>
  <si>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</si>
  <si>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</si>
  <si>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</si>
  <si>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</si>
  <si>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</si>
  <si>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</si>
  <si>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</si>
  <si>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</si>
  <si>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</si>
  <si>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</si>
  <si>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</si>
  <si>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</si>
  <si>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</si>
  <si>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</si>
  <si>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</si>
  <si>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</si>
  <si>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</si>
  <si>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</si>
  <si>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</si>
  <si>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</si>
  <si>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</si>
  <si>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</si>
  <si>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</si>
  <si>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</si>
  <si>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</si>
  <si>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</si>
  <si>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</si>
  <si>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</si>
  <si>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</si>
  <si>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</si>
  <si>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</si>
  <si>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</si>
  <si>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</si>
  <si>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</si>
  <si>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</si>
  <si>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</si>
  <si>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</si>
  <si>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</si>
  <si>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</si>
  <si>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</si>
  <si>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</si>
  <si>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</si>
  <si>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</si>
  <si>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</si>
  <si>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</si>
  <si>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</si>
  <si>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</si>
  <si>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</si>
  <si>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</si>
  <si>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</si>
  <si>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</si>
  <si>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</si>
  <si>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</si>
  <si>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</si>
  <si>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</si>
  <si>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</si>
  <si>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</si>
  <si>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</si>
  <si>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</si>
  <si>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</si>
  <si>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</si>
  <si>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</si>
  <si>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</si>
  <si>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</si>
  <si>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</si>
  <si>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</si>
  <si>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</si>
  <si>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</si>
  <si>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</si>
  <si>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</si>
  <si>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</si>
  <si>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</si>
  <si>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</si>
  <si>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</si>
  <si>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</si>
  <si>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</si>
  <si>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</si>
  <si>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</si>
  <si>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</si>
  <si>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</si>
  <si>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</si>
  <si>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</si>
  <si>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</si>
  <si>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</si>
  <si>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</si>
  <si>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</si>
  <si>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</si>
  <si>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</si>
  <si>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</si>
  <si>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</si>
  <si>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</si>
  <si>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</si>
  <si>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</si>
  <si>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</si>
  <si>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</si>
  <si>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</si>
  <si>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</si>
  <si>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</si>
  <si>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</si>
  <si>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</si>
  <si>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</si>
  <si>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</si>
  <si>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</si>
  <si>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</si>
  <si>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</si>
  <si>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</si>
  <si>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</si>
  <si>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</si>
  <si>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</si>
  <si>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</si>
  <si>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</si>
  <si>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</si>
  <si>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</si>
  <si>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</si>
  <si>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</si>
  <si>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</si>
  <si>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</si>
  <si>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</si>
  <si>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</si>
  <si>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</si>
  <si>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</si>
  <si>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</si>
  <si>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</si>
  <si>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</si>
  <si>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</si>
  <si>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</si>
  <si>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</si>
  <si>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</si>
  <si>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</si>
  <si>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</si>
  <si>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</si>
  <si>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</si>
  <si>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</si>
  <si>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</si>
  <si>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</si>
  <si>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</si>
  <si>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</si>
  <si>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</si>
  <si>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</si>
  <si>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</si>
  <si>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</si>
  <si>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</si>
  <si>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</si>
  <si>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</si>
  <si>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</si>
  <si>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</si>
  <si>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</si>
  <si>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</si>
  <si>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</si>
  <si>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</si>
  <si>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</si>
  <si>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</si>
  <si>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</si>
  <si>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</si>
  <si>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</si>
  <si>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</si>
  <si>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</si>
  <si>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</si>
  <si>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</si>
  <si>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</si>
  <si>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</si>
  <si>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</si>
  <si>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</si>
  <si>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</si>
  <si>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</si>
  <si>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</si>
  <si>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</si>
  <si>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</si>
  <si>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</si>
  <si>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</si>
  <si>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</si>
  <si>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</si>
  <si>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</si>
  <si>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</si>
  <si>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</si>
  <si>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</si>
  <si>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</si>
  <si>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</si>
  <si>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</si>
  <si>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</si>
  <si>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</si>
  <si>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</si>
  <si>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</si>
  <si>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</si>
  <si>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</si>
  <si>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</si>
  <si>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</si>
  <si>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</si>
  <si>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</si>
  <si>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</si>
  <si>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</si>
  <si>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</si>
  <si>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</si>
  <si>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</si>
  <si>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</si>
  <si>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</si>
  <si>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</si>
  <si>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</si>
  <si>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</si>
  <si>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</si>
  <si>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</si>
  <si>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</si>
  <si>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</si>
  <si>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</si>
  <si>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</si>
  <si>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</si>
  <si>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</si>
  <si>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</si>
  <si>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</si>
  <si>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</si>
  <si>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</si>
  <si>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</si>
  <si>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</si>
  <si>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</si>
  <si>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</si>
  <si>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</si>
  <si>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</si>
  <si>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</si>
  <si>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</si>
  <si>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</si>
  <si>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</si>
  <si>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</si>
  <si>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</si>
  <si>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</si>
  <si>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</si>
  <si>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</si>
  <si>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</si>
  <si>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</si>
  <si>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</si>
  <si>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</si>
  <si>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</si>
  <si>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</si>
  <si>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</si>
  <si>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</si>
  <si>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</si>
  <si>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</si>
  <si>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</si>
  <si>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</si>
  <si>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</si>
  <si>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</si>
  <si>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</si>
  <si>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</si>
  <si>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</si>
  <si>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</si>
  <si>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</si>
  <si>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</si>
  <si>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</si>
  <si>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</si>
  <si>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</si>
  <si>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</si>
  <si>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</si>
  <si>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</si>
  <si>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</si>
  <si>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</si>
  <si>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</si>
  <si>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</si>
  <si>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</si>
  <si>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</si>
  <si>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</si>
  <si>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</si>
  <si>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</si>
  <si>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</si>
  <si>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</si>
  <si>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</si>
  <si>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</si>
  <si>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</si>
  <si>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</si>
  <si>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</si>
  <si>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</si>
  <si>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</si>
  <si>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</si>
  <si>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</si>
  <si>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</si>
  <si>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</si>
  <si>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</si>
  <si>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</si>
  <si>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</si>
  <si>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</si>
  <si>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</si>
  <si>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</si>
  <si>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</si>
  <si>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</si>
  <si>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</si>
  <si>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</si>
  <si>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</si>
  <si>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</si>
  <si>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</si>
  <si>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</si>
  <si>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</si>
  <si>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</si>
  <si>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</si>
  <si>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</si>
  <si>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</si>
  <si>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</si>
  <si>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</si>
  <si>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</si>
  <si>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</si>
  <si>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</si>
  <si>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</si>
  <si>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</si>
  <si>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</si>
  <si>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</si>
  <si>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</si>
  <si>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</si>
  <si>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</si>
  <si>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</si>
  <si>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</si>
  <si>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</si>
  <si>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</si>
  <si>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</si>
  <si>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</si>
  <si>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</si>
  <si>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</si>
  <si>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</si>
  <si>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</si>
  <si>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</si>
  <si>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</si>
  <si>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</si>
  <si>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</si>
  <si>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</si>
  <si>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</si>
  <si>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</si>
  <si>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</si>
  <si>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</si>
  <si>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</si>
  <si>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</si>
  <si>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</si>
  <si>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</si>
  <si>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</si>
  <si>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</si>
  <si>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</si>
  <si>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</si>
  <si>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</si>
  <si>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</si>
  <si>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</si>
  <si>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</si>
  <si>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</si>
  <si>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</si>
  <si>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</si>
  <si>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</si>
  <si>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</si>
  <si>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</si>
  <si>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</si>
  <si>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</si>
  <si>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</si>
  <si>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</si>
  <si>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</si>
  <si>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</si>
  <si>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</si>
  <si>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</si>
  <si>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</si>
  <si>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</si>
  <si>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</si>
  <si>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</si>
  <si>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</si>
  <si>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</si>
  <si>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</si>
  <si>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</si>
  <si>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</si>
  <si>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</si>
  <si>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</si>
  <si>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</si>
  <si>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</si>
  <si>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</si>
  <si>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</si>
  <si>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</si>
  <si>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</si>
  <si>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</si>
  <si>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</si>
  <si>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</si>
  <si>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</si>
  <si>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</si>
  <si>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</si>
  <si>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</si>
  <si>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</si>
  <si>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</si>
  <si>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</si>
  <si>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</si>
  <si>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</si>
  <si>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</si>
  <si>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</si>
  <si>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</si>
  <si>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</si>
  <si>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</si>
  <si>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</si>
  <si>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</si>
  <si>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</si>
  <si>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</si>
  <si>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</si>
  <si>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</si>
  <si>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</si>
  <si>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</si>
  <si>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</si>
  <si>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</si>
  <si>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</si>
  <si>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</si>
  <si>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</si>
  <si>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</si>
  <si>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</si>
  <si>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</si>
  <si>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</si>
  <si>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</si>
  <si>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</si>
  <si>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</si>
  <si>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</si>
  <si>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</si>
  <si>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</si>
  <si>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</si>
  <si>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</si>
  <si>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</si>
  <si>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</si>
  <si>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</si>
  <si>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</si>
  <si>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</si>
  <si>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</si>
  <si>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</si>
  <si>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</si>
  <si>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</si>
  <si>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</si>
  <si>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</si>
  <si>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</si>
  <si>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</si>
  <si>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</si>
  <si>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</si>
  <si>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</si>
  <si>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</si>
  <si>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</si>
  <si>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</si>
  <si>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</si>
  <si>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</si>
  <si>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</si>
  <si>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</si>
  <si>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</si>
  <si>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</si>
  <si>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</si>
  <si>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</si>
  <si>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</si>
  <si>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</si>
  <si>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</si>
  <si>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</si>
  <si>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</si>
  <si>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</si>
  <si>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</si>
  <si>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</si>
  <si>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</si>
  <si>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</si>
  <si>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</si>
  <si>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</si>
  <si>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</si>
  <si>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</si>
  <si>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</si>
  <si>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</si>
  <si>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</si>
  <si>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</si>
  <si>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</si>
  <si>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</si>
  <si>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</si>
  <si>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</si>
  <si>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</si>
  <si>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</si>
  <si>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</si>
  <si>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</si>
  <si>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</si>
  <si>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</si>
  <si>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</si>
  <si>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</si>
  <si>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</si>
  <si>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</si>
  <si>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</si>
  <si>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</si>
  <si>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</si>
  <si>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</si>
  <si>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</si>
  <si>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</si>
  <si>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</si>
  <si>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</si>
  <si>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</si>
  <si>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</si>
  <si>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</si>
  <si>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</si>
  <si>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</si>
  <si>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</si>
  <si>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</si>
  <si>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</si>
  <si>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</si>
  <si>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</si>
  <si>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</si>
  <si>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</si>
  <si>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</si>
  <si>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</si>
  <si>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</si>
  <si>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</si>
  <si>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</si>
  <si>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</si>
  <si>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</si>
  <si>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</si>
  <si>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</si>
  <si>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</si>
  <si>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</si>
  <si>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</si>
  <si>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</si>
  <si>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</si>
  <si>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</si>
  <si>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</si>
  <si>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</si>
  <si>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</si>
  <si>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</si>
  <si>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</si>
  <si>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</si>
  <si>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</si>
  <si>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</si>
  <si>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</si>
  <si>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</si>
  <si>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</si>
  <si>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</si>
  <si>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</si>
  <si>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</si>
  <si>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</si>
  <si>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</si>
  <si>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</si>
  <si>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</si>
  <si>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</si>
  <si>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</si>
  <si>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</si>
  <si>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</si>
  <si>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</si>
  <si>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</si>
  <si>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</si>
  <si>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</si>
  <si>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</si>
  <si>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</si>
  <si>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</si>
  <si>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</si>
  <si>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</si>
  <si>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</si>
  <si>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</si>
  <si>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</si>
  <si>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</si>
  <si>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</si>
  <si>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</si>
  <si>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</si>
  <si>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</si>
  <si>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</si>
  <si>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</si>
  <si>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</si>
  <si>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</si>
  <si>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</si>
  <si>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</si>
  <si>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</si>
  <si>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</si>
  <si>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</si>
  <si>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</si>
  <si>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</si>
  <si>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</si>
  <si>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</si>
  <si>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</si>
  <si>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</si>
  <si>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</si>
  <si>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</si>
  <si>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</si>
  <si>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</si>
  <si>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</si>
  <si>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</si>
  <si>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</si>
  <si>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</si>
  <si>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</si>
  <si>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</si>
  <si>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</si>
  <si>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</si>
  <si>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</si>
  <si>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</si>
  <si>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</si>
  <si>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</si>
  <si>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</si>
  <si>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</si>
  <si>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</si>
  <si>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</si>
  <si>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</si>
  <si>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</si>
  <si>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</si>
  <si>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</si>
  <si>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</si>
  <si>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</si>
  <si>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</si>
  <si>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</si>
  <si>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</si>
  <si>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</si>
  <si>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</si>
  <si>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</si>
  <si>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</si>
  <si>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</si>
  <si>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</si>
  <si>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</si>
  <si>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</si>
  <si>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</si>
  <si>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</si>
  <si>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</si>
  <si>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</si>
  <si>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</si>
  <si>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</si>
  <si>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</si>
  <si>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</si>
  <si>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</si>
  <si>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</si>
  <si>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</si>
  <si>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</si>
  <si>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</si>
  <si>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</si>
  <si>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</si>
  <si>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</si>
  <si>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</si>
  <si>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</si>
  <si>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</si>
  <si>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</si>
  <si>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</si>
  <si>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</si>
  <si>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</si>
  <si>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</si>
  <si>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</si>
  <si>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</si>
  <si>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</si>
  <si>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</si>
  <si>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</si>
  <si>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</si>
  <si>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</si>
  <si>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</si>
  <si>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</si>
  <si>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</si>
  <si>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</si>
  <si>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</si>
  <si>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</si>
  <si>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</si>
  <si>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</si>
  <si>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</si>
  <si>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</si>
  <si>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</si>
  <si>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</si>
  <si>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</si>
  <si>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</si>
  <si>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</si>
  <si>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</si>
  <si>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</si>
  <si>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</si>
  <si>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</si>
  <si>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</si>
  <si>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</si>
  <si>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</si>
  <si>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</si>
  <si>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</si>
  <si>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</si>
  <si>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</si>
  <si>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</si>
  <si>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</si>
  <si>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</si>
  <si>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</si>
  <si>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</si>
  <si>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</si>
  <si>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</si>
  <si>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</si>
  <si>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</si>
  <si>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</si>
  <si>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</si>
  <si>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</si>
  <si>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</si>
  <si>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</si>
  <si>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</si>
  <si>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</si>
  <si>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</si>
  <si>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</si>
  <si>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</si>
  <si>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</si>
  <si>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</si>
  <si>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</si>
  <si>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</si>
  <si>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</si>
  <si>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</si>
  <si>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</si>
  <si>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</si>
  <si>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</si>
  <si>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</si>
  <si>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</si>
  <si>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</si>
  <si>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</si>
  <si>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</si>
  <si>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</si>
  <si>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</si>
  <si>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</si>
  <si>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</si>
  <si>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</si>
  <si>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</si>
  <si>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</si>
  <si>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</si>
  <si>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</si>
  <si>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</si>
  <si>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</si>
  <si>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</si>
  <si>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</si>
  <si>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</si>
  <si>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</si>
  <si>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</si>
  <si>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</si>
  <si>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</si>
  <si>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</si>
  <si>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</si>
  <si>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</si>
  <si>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</si>
  <si>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</si>
  <si>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</si>
  <si>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</si>
  <si>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</si>
  <si>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</si>
  <si>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</si>
  <si>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</si>
  <si>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</si>
  <si>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</si>
  <si>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</si>
  <si>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</si>
  <si>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</si>
  <si>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</si>
  <si>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</si>
  <si>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</si>
  <si>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</si>
  <si>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</si>
  <si>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</si>
  <si>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</si>
  <si>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</si>
  <si>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</si>
  <si>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</si>
  <si>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</si>
  <si>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</si>
  <si>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</si>
  <si>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</si>
  <si>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</si>
  <si>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</si>
  <si>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</si>
  <si>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</si>
  <si>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</si>
  <si>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</si>
  <si>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</si>
  <si>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</si>
  <si>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</si>
  <si>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</si>
  <si>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</si>
  <si>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</si>
  <si>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</si>
  <si>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</si>
  <si>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</si>
  <si>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</si>
  <si>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</si>
  <si>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</si>
  <si>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</si>
  <si>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</si>
  <si>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</si>
  <si>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</si>
  <si>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</si>
  <si>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</si>
  <si>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</si>
  <si>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</si>
  <si>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</si>
  <si>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</si>
  <si>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</si>
  <si>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</si>
  <si>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</si>
  <si>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</si>
  <si>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</si>
  <si>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</si>
  <si>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</si>
  <si>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</si>
  <si>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</si>
  <si>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</si>
  <si>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</si>
  <si>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</si>
  <si>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</si>
  <si>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</si>
  <si>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</si>
  <si>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</si>
  <si>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</si>
  <si>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</si>
  <si>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</si>
  <si>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</si>
  <si>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</si>
  <si>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</si>
  <si>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</si>
  <si>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</si>
  <si>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</si>
  <si>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</si>
  <si>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</si>
  <si>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</si>
  <si>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</si>
  <si>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</si>
  <si>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</si>
  <si>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</si>
  <si>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</si>
  <si>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</si>
  <si>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</si>
  <si>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</si>
  <si>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</si>
  <si>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</si>
  <si>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</si>
  <si>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</si>
  <si>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</si>
  <si>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</si>
  <si>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</si>
  <si>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</si>
  <si>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</si>
  <si>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</si>
  <si>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</si>
  <si>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</si>
  <si>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</si>
  <si>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</si>
  <si>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</si>
  <si>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</si>
  <si>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</si>
  <si>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</si>
  <si>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</si>
  <si>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</si>
  <si>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</si>
  <si>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</si>
  <si>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</si>
  <si>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</si>
  <si>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</si>
  <si>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</si>
  <si>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</si>
  <si>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</si>
  <si>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</si>
  <si>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</si>
  <si>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</si>
  <si>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</si>
  <si>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</si>
  <si>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</si>
  <si>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</si>
  <si>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</si>
  <si>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</si>
  <si>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</si>
  <si>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</si>
  <si>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</si>
  <si>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</si>
  <si>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</si>
  <si>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</si>
  <si>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</si>
  <si>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</si>
  <si>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</si>
  <si>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</si>
  <si>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</si>
  <si>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</si>
  <si>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</si>
  <si>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</si>
  <si>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</si>
  <si>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</si>
  <si>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</si>
  <si>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</si>
  <si>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</si>
  <si>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</si>
  <si>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</si>
  <si>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</si>
  <si>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</si>
  <si>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</si>
  <si>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</si>
  <si>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</si>
  <si>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</si>
  <si>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</si>
  <si>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</si>
  <si>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</si>
  <si>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</si>
  <si>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</si>
  <si>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</si>
  <si>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</si>
  <si>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</si>
  <si>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</si>
  <si>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</si>
  <si>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</si>
  <si>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</si>
  <si>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</si>
  <si>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</si>
  <si>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</si>
  <si>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</si>
  <si>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</si>
  <si>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</si>
  <si>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</si>
  <si>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</si>
  <si>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</si>
  <si>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</si>
  <si>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</si>
  <si>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</si>
  <si>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</si>
  <si>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</si>
  <si>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</si>
  <si>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</si>
  <si>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</si>
  <si>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</si>
  <si>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</si>
  <si>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</si>
  <si>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</si>
  <si>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</si>
  <si>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</si>
  <si>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</si>
  <si>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</si>
  <si>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</si>
  <si>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</si>
  <si>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</si>
  <si>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</si>
  <si>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</si>
  <si>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</si>
  <si>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</si>
  <si>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</si>
  <si>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</si>
  <si>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</si>
  <si>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</si>
  <si>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</si>
  <si>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</si>
  <si>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</si>
  <si>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</si>
  <si>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</si>
  <si>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</si>
  <si>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</si>
  <si>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</si>
  <si>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</si>
  <si>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</si>
  <si>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</si>
  <si>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</si>
  <si>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</si>
  <si>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</si>
  <si>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</si>
  <si>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</si>
  <si>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</si>
  <si>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</si>
  <si>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</si>
  <si>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</si>
  <si>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</si>
  <si>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</si>
  <si>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</si>
  <si>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</si>
  <si>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</si>
  <si>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</si>
  <si>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</si>
  <si>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</si>
  <si>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</si>
  <si>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</si>
  <si>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</si>
  <si>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</si>
  <si>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</si>
  <si>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</si>
  <si>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</si>
  <si>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</si>
  <si>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</si>
  <si>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</si>
  <si>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</si>
  <si>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</si>
  <si>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</si>
  <si>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</si>
  <si>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</si>
  <si>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</si>
  <si>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</si>
  <si>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</si>
  <si>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</si>
  <si>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</si>
  <si>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</si>
  <si>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</si>
  <si>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</si>
  <si>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</si>
  <si>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</si>
  <si>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</si>
  <si>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</si>
  <si>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</si>
  <si>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</si>
  <si>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</si>
  <si>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</si>
  <si>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</si>
  <si>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</si>
  <si>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</si>
  <si>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</si>
  <si>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</si>
  <si>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</si>
  <si>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</si>
  <si>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</si>
  <si>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</si>
  <si>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</si>
  <si>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</si>
  <si>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</si>
  <si>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</si>
  <si>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</si>
  <si>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</si>
  <si>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</si>
  <si>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</si>
  <si>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</si>
  <si>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</si>
  <si>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</si>
  <si>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</si>
  <si>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</si>
  <si>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</si>
  <si>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</si>
  <si>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</si>
  <si>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</si>
  <si>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</si>
  <si>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</si>
  <si>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</si>
  <si>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</si>
  <si>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</si>
  <si>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</si>
  <si>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</si>
  <si>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</si>
  <si>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</si>
  <si>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</si>
  <si>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</si>
  <si>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</si>
  <si>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</si>
  <si>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</si>
  <si>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</si>
  <si>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</si>
  <si>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</si>
  <si>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</si>
  <si>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</si>
  <si>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</si>
  <si>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</si>
  <si>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</si>
  <si>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</si>
  <si>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</si>
  <si>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</si>
  <si>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</si>
  <si>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</si>
  <si>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</si>
  <si>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</si>
  <si>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</si>
  <si>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</si>
  <si>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</si>
  <si>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</si>
  <si>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</si>
  <si>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</si>
  <si>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</si>
  <si>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</si>
  <si>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</si>
  <si>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</si>
  <si>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</si>
  <si>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</si>
  <si>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</si>
  <si>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</si>
  <si>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</si>
  <si>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</si>
  <si>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</si>
  <si>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</si>
  <si>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</si>
  <si>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</si>
  <si>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</si>
  <si>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</si>
  <si>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</si>
  <si>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</si>
  <si>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</si>
  <si>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</si>
  <si>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</si>
  <si>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</si>
  <si>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</si>
  <si>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</si>
  <si>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</si>
  <si>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</si>
  <si>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</si>
  <si>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</si>
  <si>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</si>
  <si>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</si>
  <si>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</si>
  <si>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</si>
  <si>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</si>
  <si>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</si>
  <si>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</si>
  <si>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</si>
  <si>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</si>
  <si>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</si>
  <si>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</si>
  <si>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</si>
  <si>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</si>
  <si>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</si>
  <si>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</si>
  <si>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</si>
  <si>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</si>
  <si>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</si>
  <si>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</si>
  <si>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</si>
  <si>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</si>
  <si>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</si>
  <si>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</si>
  <si>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</si>
  <si>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</si>
  <si>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</si>
  <si>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</si>
  <si>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</si>
  <si>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</si>
  <si>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</si>
  <si>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</si>
  <si>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</si>
  <si>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</si>
  <si>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</si>
  <si>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</si>
  <si>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</si>
  <si>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</si>
  <si>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</si>
  <si>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</si>
  <si>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</si>
  <si>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</si>
  <si>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</si>
  <si>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</si>
  <si>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</si>
  <si>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</si>
  <si>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</si>
  <si>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</si>
  <si>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</si>
  <si>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</si>
  <si>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</si>
  <si>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</si>
  <si>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</si>
  <si>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</si>
  <si>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</si>
  <si>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</si>
  <si>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</si>
  <si>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</si>
  <si>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</si>
  <si>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</si>
  <si>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</si>
  <si>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</si>
  <si>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</si>
  <si>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</si>
  <si>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</si>
  <si>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</si>
  <si>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</si>
  <si>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</si>
  <si>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</si>
  <si>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</si>
  <si>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</si>
  <si>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</si>
  <si>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</si>
  <si>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</si>
  <si>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</si>
  <si>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</si>
  <si>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</si>
  <si>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</si>
  <si>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</si>
  <si>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</si>
  <si>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</si>
  <si>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</si>
  <si>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</si>
  <si>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</si>
  <si>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</si>
  <si>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</si>
  <si>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</si>
  <si>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</si>
  <si>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</si>
  <si>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</si>
  <si>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</si>
  <si>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</si>
  <si>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</si>
  <si>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</si>
  <si>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</si>
  <si>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</si>
  <si>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</si>
  <si>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</si>
  <si>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</si>
  <si>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</si>
  <si>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</si>
  <si>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</si>
  <si>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</si>
  <si>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</si>
  <si>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</si>
  <si>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</si>
  <si>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</si>
  <si>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</si>
  <si>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</si>
  <si>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</si>
  <si>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</si>
  <si>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</si>
  <si>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</si>
  <si>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</si>
  <si>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</si>
  <si>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</si>
  <si>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</si>
  <si>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</si>
  <si>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</si>
  <si>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</si>
  <si>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</si>
  <si>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</si>
  <si>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</si>
  <si>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</si>
  <si>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</si>
  <si>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</si>
  <si>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</si>
  <si>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</si>
  <si>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</si>
  <si>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</si>
  <si>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</si>
  <si>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</si>
  <si>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</si>
  <si>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</si>
  <si>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</si>
  <si>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</si>
  <si>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</si>
  <si>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</si>
  <si>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</si>
  <si>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</si>
  <si>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</si>
  <si>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</si>
  <si>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</si>
  <si>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</si>
  <si>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</si>
  <si>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</si>
  <si>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</si>
  <si>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</si>
  <si>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</si>
  <si>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</si>
  <si>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</si>
  <si>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</si>
  <si>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</si>
  <si>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</si>
  <si>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</si>
  <si>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</si>
  <si>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</si>
  <si>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</si>
  <si>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</si>
  <si>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</si>
  <si>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</si>
  <si>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</si>
  <si>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</si>
  <si>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</si>
  <si>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</si>
  <si>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</si>
  <si>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</si>
  <si>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</si>
  <si>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</si>
  <si>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</si>
  <si>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</si>
  <si>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</si>
  <si>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</si>
  <si>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</si>
  <si>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</si>
  <si>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</si>
  <si>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</si>
  <si>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</si>
  <si>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</si>
  <si>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</si>
  <si>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</si>
  <si>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</si>
  <si>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</si>
  <si>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</si>
  <si>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</si>
  <si>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</si>
  <si>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</si>
  <si>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</si>
  <si>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</si>
  <si>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</si>
  <si>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</si>
  <si>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</si>
  <si>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</si>
  <si>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</si>
  <si>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</si>
  <si>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</si>
  <si>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</si>
  <si>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</si>
  <si>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</si>
  <si>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</si>
  <si>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</si>
  <si>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</si>
  <si>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</si>
  <si>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</si>
  <si>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</si>
  <si>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</si>
  <si>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</si>
  <si>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</si>
  <si>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</si>
  <si>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</si>
  <si>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</si>
  <si>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</si>
  <si>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</si>
  <si>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</si>
  <si>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</si>
  <si>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</si>
  <si>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</si>
  <si>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</si>
  <si>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</si>
  <si>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</si>
  <si>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</si>
  <si>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</si>
  <si>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</si>
  <si>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</si>
  <si>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</si>
  <si>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</si>
  <si>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</si>
  <si>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</si>
  <si>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</si>
  <si>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</si>
  <si>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</si>
  <si>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</si>
  <si>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</si>
  <si>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</si>
  <si>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</si>
  <si>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</si>
  <si>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</si>
  <si>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</si>
  <si>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</si>
  <si>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</si>
  <si>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</si>
  <si>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</si>
  <si>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</si>
  <si>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</si>
  <si>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</si>
  <si>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</si>
  <si>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</si>
  <si>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</si>
  <si>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</si>
  <si>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</si>
  <si>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</si>
  <si>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</si>
  <si>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</si>
  <si>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</si>
  <si>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</si>
  <si>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</si>
  <si>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</si>
  <si>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</si>
  <si>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</si>
  <si>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</si>
  <si>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</si>
  <si>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</si>
  <si>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</si>
  <si>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</si>
  <si>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</si>
  <si>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</si>
  <si>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</si>
  <si>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</si>
  <si>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</si>
  <si>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</si>
  <si>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</si>
  <si>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</si>
  <si>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</si>
  <si>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</si>
  <si>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</si>
  <si>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</si>
  <si>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</si>
  <si>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</si>
  <si>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</si>
  <si>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</si>
  <si>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</si>
  <si>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</si>
  <si>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</si>
  <si>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</si>
  <si>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</si>
  <si>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</si>
  <si>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</si>
  <si>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</si>
  <si>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</si>
  <si>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</si>
  <si>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</si>
  <si>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</si>
  <si>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</si>
  <si>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</si>
  <si>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</si>
  <si>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</si>
  <si>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</si>
  <si>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</si>
  <si>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</si>
  <si>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</si>
  <si>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</si>
  <si>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</si>
  <si>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</si>
  <si>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</si>
  <si>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</si>
  <si>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</si>
  <si>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</si>
  <si>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</si>
  <si>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</si>
  <si>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</si>
  <si>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</si>
  <si>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</si>
  <si>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</si>
  <si>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</si>
  <si>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</si>
  <si>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</si>
  <si>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</si>
  <si>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</si>
  <si>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</si>
  <si>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</si>
  <si>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</si>
  <si>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</si>
  <si>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</si>
  <si>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</si>
  <si>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</si>
  <si>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</si>
  <si>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</si>
  <si>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</si>
  <si>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</si>
  <si>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</si>
  <si>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</si>
  <si>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</si>
  <si>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</si>
  <si>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</si>
  <si>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</si>
  <si>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</si>
  <si>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</si>
  <si>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</si>
  <si>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</si>
  <si>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</si>
  <si>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</si>
  <si>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</si>
  <si>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</si>
  <si>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</si>
  <si>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</si>
  <si>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</si>
  <si>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</si>
  <si>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</si>
  <si>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</si>
  <si>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</si>
  <si>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</si>
  <si>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</si>
  <si>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</si>
  <si>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</si>
  <si>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</si>
  <si>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</si>
  <si>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</si>
  <si>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</si>
  <si>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</si>
  <si>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</si>
  <si>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</si>
  <si>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</si>
  <si>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</si>
  <si>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</si>
  <si>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</si>
  <si>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</si>
  <si>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</si>
  <si>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</si>
  <si>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</si>
  <si>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</si>
  <si>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</si>
  <si>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</si>
  <si>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</si>
  <si>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</si>
  <si>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</si>
  <si>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</si>
  <si>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</si>
  <si>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</si>
  <si>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</si>
  <si>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</si>
  <si>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</si>
  <si>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</si>
  <si>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</si>
  <si>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</si>
  <si>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</si>
  <si>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</si>
  <si>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</si>
  <si>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</si>
  <si>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</si>
  <si>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</si>
  <si>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</si>
  <si>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</si>
  <si>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</si>
  <si>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</si>
  <si>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</si>
  <si>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</si>
  <si>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</si>
  <si>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</si>
  <si>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</si>
  <si>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</si>
  <si>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</si>
  <si>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</si>
  <si>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</si>
  <si>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</si>
  <si>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</si>
  <si>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</si>
  <si>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</si>
  <si>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</si>
  <si>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</si>
  <si>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</si>
  <si>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</si>
  <si>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</si>
  <si>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</si>
  <si>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</si>
  <si>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</si>
  <si>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</si>
  <si>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</si>
  <si>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</si>
  <si>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</si>
  <si>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</si>
  <si>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</si>
  <si>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</si>
  <si>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</si>
  <si>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</si>
  <si>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</si>
  <si>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</si>
  <si>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</si>
  <si>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</si>
  <si>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</si>
  <si>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</si>
  <si>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</si>
  <si>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</si>
  <si>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</si>
  <si>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</si>
  <si>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</si>
  <si>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</si>
  <si>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</si>
  <si>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</si>
  <si>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</si>
  <si>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</si>
  <si>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</si>
  <si>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</si>
  <si>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</si>
  <si>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</si>
  <si>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</si>
  <si>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</si>
  <si>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</si>
  <si>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</si>
  <si>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</si>
  <si>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</si>
  <si>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</si>
  <si>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</si>
  <si>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</si>
  <si>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</si>
  <si>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</si>
  <si>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</si>
  <si>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</si>
  <si>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</si>
  <si>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</si>
  <si>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</si>
  <si>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</si>
  <si>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</si>
  <si>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</si>
  <si>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</si>
  <si>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</si>
  <si>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</si>
  <si>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</si>
  <si>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</si>
  <si>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</si>
  <si>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</si>
  <si>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</si>
  <si>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</si>
  <si>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</si>
  <si>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</si>
  <si>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</si>
  <si>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</si>
  <si>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</si>
  <si>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</si>
  <si>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</si>
  <si>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</si>
  <si>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</si>
  <si>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</si>
  <si>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</si>
  <si>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</si>
  <si>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</si>
  <si>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</si>
  <si>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</si>
  <si>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</si>
  <si>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</si>
  <si>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</si>
  <si>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</si>
  <si>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</si>
  <si>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</si>
  <si>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</si>
  <si>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</si>
  <si>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</si>
  <si>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</si>
  <si>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</si>
  <si>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</si>
  <si>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</si>
  <si>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</si>
  <si>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</si>
  <si>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</si>
  <si>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</si>
  <si>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</si>
  <si>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</si>
  <si>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</si>
  <si>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</si>
  <si>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</si>
  <si>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</si>
  <si>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</si>
  <si>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</si>
  <si>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</si>
  <si>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</si>
  <si>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</si>
  <si>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</si>
  <si>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</si>
  <si>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</si>
  <si>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</si>
  <si>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</si>
  <si>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</si>
  <si>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</si>
  <si>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</si>
  <si>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</si>
  <si>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</si>
  <si>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</si>
  <si>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</si>
  <si>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</si>
  <si>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</si>
  <si>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</si>
  <si>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</si>
  <si>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</si>
  <si>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</si>
  <si>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</si>
  <si>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</si>
  <si>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</si>
  <si>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</si>
  <si>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</si>
  <si>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</si>
  <si>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</si>
  <si>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</si>
  <si>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</si>
  <si>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</si>
  <si>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</si>
  <si>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</si>
  <si>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</si>
  <si>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</si>
  <si>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</si>
  <si>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</si>
  <si>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</si>
  <si>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</si>
  <si>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</si>
  <si>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</si>
  <si>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</si>
  <si>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</si>
  <si>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</si>
  <si>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</si>
  <si>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</si>
  <si>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</si>
  <si>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</si>
  <si>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</si>
  <si>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</si>
  <si>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</si>
  <si>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</si>
  <si>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</si>
  <si>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</si>
  <si>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</si>
  <si>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</si>
  <si>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</si>
  <si>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</si>
  <si>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</si>
  <si>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</si>
  <si>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</si>
  <si>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</si>
  <si>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</si>
  <si>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</si>
  <si>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</si>
  <si>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</si>
  <si>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</si>
  <si>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</si>
  <si>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</si>
  <si>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</si>
  <si>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</si>
  <si>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</si>
  <si>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</si>
  <si>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</si>
  <si>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</si>
  <si>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</si>
  <si>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</si>
  <si>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</si>
  <si>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</si>
  <si>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</si>
  <si>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</si>
  <si>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</si>
  <si>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</si>
  <si>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</si>
  <si>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</si>
  <si>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</si>
  <si>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</si>
  <si>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</si>
  <si>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</si>
  <si>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</si>
  <si>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</si>
  <si>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</si>
  <si>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</si>
  <si>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</si>
  <si>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</si>
  <si>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</si>
  <si>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</si>
  <si>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</si>
  <si>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</si>
  <si>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</si>
  <si>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</si>
  <si>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</si>
  <si>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</si>
  <si>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</si>
  <si>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</si>
  <si>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</si>
  <si>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</si>
  <si>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</si>
  <si>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</si>
  <si>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</si>
  <si>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</si>
  <si>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</si>
  <si>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</si>
  <si>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</si>
  <si>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</si>
  <si>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</si>
  <si>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</si>
  <si>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</si>
  <si>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</si>
  <si>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</si>
  <si>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</si>
  <si>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</si>
  <si>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</si>
  <si>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</si>
  <si>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</si>
  <si>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</si>
  <si>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</si>
  <si>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</si>
  <si>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</si>
  <si>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</si>
  <si>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</si>
  <si>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</si>
  <si>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</si>
  <si>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</si>
  <si>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</si>
  <si>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</si>
  <si>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</si>
  <si>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</si>
  <si>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</si>
  <si>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</si>
  <si>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</si>
  <si>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</si>
  <si>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</si>
  <si>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</si>
  <si>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</si>
  <si>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</si>
  <si>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</si>
  <si>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</si>
  <si>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</si>
  <si>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</si>
  <si>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</si>
  <si>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</si>
  <si>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</si>
  <si>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</si>
  <si>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</si>
  <si>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</si>
  <si>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</si>
  <si>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</si>
  <si>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</si>
  <si>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</si>
  <si>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</si>
  <si>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</si>
  <si>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</si>
  <si>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</si>
  <si>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</si>
  <si>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</si>
  <si>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</si>
  <si>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</si>
  <si>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</si>
  <si>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</si>
  <si>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</si>
  <si>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</si>
  <si>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</si>
  <si>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</si>
  <si>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</si>
  <si>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</si>
  <si>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</si>
  <si>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</si>
  <si>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</si>
  <si>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</si>
  <si>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</si>
  <si>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</si>
  <si>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</si>
  <si>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</si>
  <si>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</si>
  <si>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</si>
  <si>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</si>
  <si>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</si>
  <si>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</si>
  <si>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</si>
  <si>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</si>
  <si>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</si>
  <si>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</si>
  <si>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</si>
  <si>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</si>
  <si>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</si>
  <si>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</si>
  <si>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</si>
  <si>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</si>
  <si>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</si>
  <si>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</si>
  <si>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</si>
  <si>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</si>
  <si>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</si>
  <si>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</si>
  <si>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</si>
  <si>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</si>
  <si>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</si>
  <si>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</si>
  <si>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</si>
  <si>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</si>
  <si>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</si>
  <si>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</si>
  <si>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</si>
  <si>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</si>
  <si>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</si>
  <si>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</si>
  <si>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</si>
  <si>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</si>
  <si>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</si>
  <si>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</si>
  <si>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</si>
  <si>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</si>
  <si>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</si>
  <si>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</si>
  <si>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</si>
  <si>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</si>
  <si>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</si>
  <si>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</si>
  <si>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</si>
  <si>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</si>
  <si>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</si>
  <si>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</si>
  <si>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</si>
  <si>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</si>
  <si>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</si>
  <si>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</si>
  <si>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</si>
  <si>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</si>
  <si>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</si>
  <si>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</si>
  <si>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</si>
  <si>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</si>
  <si>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</si>
  <si>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</si>
  <si>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</si>
  <si>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</si>
  <si>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</si>
  <si>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</si>
  <si>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</si>
  <si>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</si>
  <si>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</si>
  <si>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</si>
  <si>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</si>
  <si>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</si>
  <si>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</si>
  <si>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</si>
  <si>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</si>
  <si>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</si>
  <si>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</si>
  <si>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</si>
  <si>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</si>
  <si>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</si>
  <si>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</si>
  <si>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</si>
  <si>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</si>
  <si>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</si>
  <si>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</si>
  <si>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</si>
  <si>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</si>
  <si>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</si>
  <si>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</si>
  <si>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</si>
  <si>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</si>
  <si>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</si>
  <si>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</si>
  <si>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</si>
  <si>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</si>
  <si>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</si>
  <si>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</si>
  <si>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</si>
  <si>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</si>
  <si>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</si>
  <si>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</si>
  <si>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</si>
  <si>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</si>
  <si>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</si>
  <si>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</si>
  <si>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</si>
  <si>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</si>
  <si>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</si>
  <si>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</si>
  <si>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</si>
  <si>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</si>
  <si>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</si>
  <si>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</si>
  <si>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</si>
  <si>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</si>
  <si>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</si>
  <si>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</si>
  <si>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</si>
  <si>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</si>
  <si>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</si>
  <si>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</si>
  <si>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</si>
  <si>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</si>
  <si>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</si>
  <si>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</si>
  <si>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</si>
  <si>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</si>
  <si>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</si>
  <si>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</si>
  <si>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</si>
  <si>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</si>
  <si>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</si>
  <si>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</si>
  <si>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</si>
  <si>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</si>
  <si>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</si>
  <si>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</si>
  <si>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</si>
  <si>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</si>
  <si>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</si>
  <si>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</si>
  <si>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</si>
  <si>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</si>
  <si>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</si>
  <si>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</si>
  <si>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</si>
  <si>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</si>
  <si>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</si>
  <si>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</si>
  <si>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</si>
  <si>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</si>
  <si>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</si>
  <si>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</si>
  <si>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</si>
  <si>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</si>
  <si>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</si>
  <si>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</si>
  <si>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</si>
  <si>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</si>
  <si>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</si>
  <si>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</si>
  <si>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</si>
  <si>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</si>
  <si>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</si>
  <si>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</si>
  <si>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</si>
  <si>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</si>
  <si>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</si>
  <si>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</si>
  <si>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</si>
  <si>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</si>
  <si>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</si>
  <si>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</si>
  <si>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</si>
  <si>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</si>
  <si>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</si>
  <si>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</si>
  <si>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</si>
  <si>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</si>
  <si>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</si>
  <si>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</si>
  <si>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</si>
  <si>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</si>
  <si>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</si>
  <si>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</si>
  <si>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</si>
  <si>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</si>
  <si>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</si>
  <si>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</si>
  <si>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</si>
  <si>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</si>
  <si>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</si>
  <si>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</si>
  <si>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</si>
  <si>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</si>
  <si>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</si>
  <si>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</si>
  <si>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</si>
  <si>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</si>
  <si>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</si>
  <si>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</si>
  <si>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</si>
  <si>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</si>
  <si>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</si>
  <si>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</si>
  <si>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</si>
  <si>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</si>
  <si>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</si>
  <si>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</si>
  <si>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</si>
  <si>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</si>
  <si>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</si>
  <si>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</si>
  <si>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</si>
  <si>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</si>
  <si>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</si>
  <si>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</si>
  <si>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</si>
  <si>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</si>
  <si>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</si>
  <si>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</si>
  <si>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</si>
  <si>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</si>
  <si>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</si>
  <si>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</si>
  <si>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</si>
  <si>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</si>
  <si>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</si>
  <si>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</si>
  <si>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</si>
  <si>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</si>
  <si>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</si>
  <si>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</si>
  <si>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</si>
  <si>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</si>
  <si>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</si>
  <si>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</si>
  <si>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</si>
  <si>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</si>
  <si>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</si>
  <si>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</si>
  <si>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</si>
  <si>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</si>
  <si>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</si>
  <si>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</si>
  <si>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</si>
  <si>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</si>
  <si>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</si>
  <si>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</si>
  <si>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</si>
  <si>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</si>
  <si>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</si>
  <si>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</si>
  <si>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</si>
  <si>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</si>
  <si>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</si>
  <si>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</si>
  <si>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</si>
  <si>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</si>
  <si>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</si>
  <si>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</si>
  <si>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</si>
  <si>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</si>
  <si>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</si>
  <si>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</si>
  <si>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</si>
  <si>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</si>
  <si>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</si>
  <si>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</si>
  <si>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</si>
  <si>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</si>
  <si>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</si>
  <si>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</si>
  <si>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</si>
  <si>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</si>
  <si>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</si>
  <si>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</si>
  <si>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</si>
  <si>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</si>
  <si>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</si>
  <si>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</si>
  <si>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</si>
  <si>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</si>
  <si>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</si>
  <si>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</si>
  <si>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</si>
  <si>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</si>
  <si>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</si>
  <si>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</si>
  <si>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</si>
  <si>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</si>
  <si>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</si>
  <si>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</si>
  <si>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</si>
  <si>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</si>
  <si>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</si>
  <si>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</si>
  <si>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</si>
  <si>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</si>
  <si>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</si>
  <si>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</si>
  <si>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</si>
  <si>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</si>
  <si>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</si>
  <si>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</si>
  <si>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</si>
  <si>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</si>
  <si>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</si>
  <si>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</si>
  <si>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</si>
  <si>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</si>
  <si>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</si>
  <si>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</si>
  <si>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</si>
  <si>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</si>
  <si>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</si>
  <si>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</si>
  <si>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</si>
  <si>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</si>
  <si>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</si>
  <si>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</si>
  <si>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</si>
  <si>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</si>
  <si>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</si>
  <si>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</si>
  <si>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</si>
  <si>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</si>
  <si>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</si>
  <si>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</si>
  <si>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</si>
  <si>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</si>
  <si>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</si>
  <si>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</si>
  <si>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</si>
  <si>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</si>
  <si>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</si>
  <si>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</si>
  <si>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</si>
  <si>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</si>
  <si>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</si>
  <si>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</si>
  <si>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</si>
  <si>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</si>
  <si>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</si>
  <si>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</si>
  <si>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</si>
  <si>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</si>
  <si>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</si>
  <si>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</si>
  <si>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</si>
  <si>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</si>
  <si>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</si>
  <si>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</si>
  <si>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</si>
  <si>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</si>
  <si>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</si>
  <si>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</si>
  <si>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</si>
  <si>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</si>
  <si>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</si>
  <si>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</si>
  <si>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</si>
  <si>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</si>
  <si>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</si>
  <si>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</si>
  <si>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</si>
  <si>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</si>
  <si>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</si>
  <si>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</si>
  <si>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</si>
  <si>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</si>
  <si>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</si>
  <si>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</si>
  <si>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</si>
  <si>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</si>
  <si>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</si>
  <si>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</si>
  <si>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</si>
  <si>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</si>
  <si>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</si>
  <si>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</si>
  <si>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</si>
  <si>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</si>
  <si>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</si>
  <si>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</si>
  <si>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</si>
  <si>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</si>
  <si>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</si>
  <si>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</si>
  <si>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</si>
  <si>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</si>
  <si>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</si>
  <si>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</si>
  <si>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</si>
  <si>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</si>
  <si>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</si>
  <si>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</si>
  <si>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</si>
  <si>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</si>
  <si>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</si>
  <si>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</si>
  <si>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</si>
  <si>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</si>
  <si>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</si>
  <si>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</si>
  <si>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</si>
  <si>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</si>
  <si>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</si>
  <si>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</si>
  <si>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</si>
  <si>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</si>
  <si>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</si>
  <si>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</si>
  <si>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</si>
  <si>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</si>
  <si>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</si>
  <si>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</si>
  <si>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</si>
  <si>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</si>
  <si>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</si>
  <si>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</si>
  <si>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</si>
  <si>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</si>
  <si>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</si>
  <si>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</si>
  <si>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</si>
  <si>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</si>
  <si>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</si>
  <si>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</si>
  <si>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</si>
  <si>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</si>
  <si>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</si>
  <si>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</si>
  <si>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</si>
  <si>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</si>
  <si>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</si>
  <si>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</si>
  <si>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</si>
  <si>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</si>
  <si>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</si>
  <si>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</si>
  <si>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</si>
  <si>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</si>
  <si>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</si>
  <si>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</si>
  <si>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</si>
  <si>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</si>
  <si>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</si>
  <si>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</si>
  <si>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</si>
  <si>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</si>
  <si>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</si>
  <si>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</si>
  <si>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</si>
  <si>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</si>
  <si>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</si>
  <si>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</si>
  <si>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</si>
  <si>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</si>
  <si>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</si>
  <si>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</si>
  <si>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</si>
  <si>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</si>
  <si>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</si>
  <si>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</si>
  <si>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</si>
  <si>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</si>
  <si>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</si>
  <si>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</si>
  <si>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</si>
  <si>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</si>
  <si>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</si>
  <si>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</si>
  <si>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</si>
  <si>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</si>
  <si>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</si>
  <si>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</si>
  <si>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</si>
  <si>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</si>
  <si>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</si>
  <si>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</si>
  <si>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</si>
  <si>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</si>
  <si>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</si>
  <si>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</si>
  <si>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</si>
  <si>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</si>
  <si>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</si>
  <si>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</si>
  <si>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</si>
  <si>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</si>
  <si>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</si>
  <si>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</si>
  <si>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</si>
  <si>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</si>
  <si>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</si>
  <si>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</si>
  <si>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</si>
  <si>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</si>
  <si>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</si>
  <si>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</si>
  <si>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</si>
  <si>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</si>
  <si>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</si>
  <si>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</si>
  <si>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</si>
  <si>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</si>
  <si>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</si>
  <si>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</si>
  <si>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</si>
  <si>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</si>
  <si>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</si>
  <si>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</si>
  <si>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</si>
  <si>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</si>
  <si>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</si>
  <si>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</si>
  <si>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</si>
  <si>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</si>
  <si>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</si>
  <si>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</si>
  <si>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</si>
  <si>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</si>
  <si>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</si>
  <si>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</si>
  <si>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</si>
  <si>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</si>
  <si>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</si>
  <si>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</si>
  <si>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</si>
  <si>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</si>
  <si>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</si>
  <si>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</si>
  <si>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</si>
  <si>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</si>
  <si>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</si>
  <si>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</si>
  <si>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</si>
  <si>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</si>
  <si>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</si>
  <si>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</si>
  <si>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</si>
  <si>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</si>
  <si>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</si>
  <si>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</si>
  <si>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</si>
  <si>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</si>
  <si>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</si>
  <si>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</si>
  <si>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</si>
  <si>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</si>
  <si>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</si>
  <si>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</si>
  <si>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</si>
  <si>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</si>
  <si>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</si>
  <si>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</si>
  <si>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</si>
  <si>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</si>
  <si>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</si>
  <si>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</si>
  <si>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</si>
  <si>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</si>
  <si>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</si>
  <si>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</si>
  <si>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</si>
  <si>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</si>
  <si>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</si>
  <si>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</si>
  <si>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</si>
  <si>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</si>
  <si>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</si>
  <si>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</si>
  <si>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</si>
  <si>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</si>
  <si>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</si>
  <si>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</si>
  <si>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</si>
  <si>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</si>
  <si>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</si>
  <si>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</si>
  <si>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</si>
  <si>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</si>
  <si>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</si>
  <si>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</si>
  <si>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</si>
  <si>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</si>
  <si>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</si>
  <si>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</si>
  <si>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</si>
  <si>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</si>
  <si>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</si>
  <si>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</si>
  <si>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</si>
  <si>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</si>
  <si>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</si>
  <si>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</si>
  <si>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</si>
  <si>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</si>
  <si>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</si>
  <si>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</si>
  <si>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</si>
  <si>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</si>
  <si>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</si>
  <si>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</si>
  <si>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</si>
  <si>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</si>
  <si>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</si>
  <si>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</si>
  <si>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</si>
  <si>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</si>
  <si>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</si>
  <si>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</si>
  <si>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</si>
  <si>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</si>
  <si>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</si>
  <si>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</si>
  <si>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</si>
  <si>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</si>
  <si>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</si>
  <si>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</si>
  <si>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</si>
  <si>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</si>
  <si>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</si>
  <si>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</si>
  <si>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</si>
  <si>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</si>
  <si>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</si>
  <si>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</si>
  <si>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</si>
  <si>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</si>
  <si>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</si>
  <si>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</si>
  <si>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</si>
  <si>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</si>
  <si>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</si>
  <si>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</si>
  <si>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</si>
  <si>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</si>
  <si>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</si>
  <si>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</si>
  <si>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</si>
  <si>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</si>
  <si>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</si>
  <si>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</si>
  <si>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</si>
  <si>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</si>
  <si>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</si>
  <si>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</si>
  <si>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</si>
  <si>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</si>
  <si>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</si>
  <si>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</si>
  <si>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</si>
  <si>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</si>
  <si>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</si>
  <si>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</si>
  <si>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</si>
  <si>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</si>
  <si>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</si>
  <si>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</si>
  <si>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</si>
  <si>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</si>
  <si>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</si>
  <si>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</si>
  <si>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</si>
  <si>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</si>
  <si>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</si>
  <si>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</si>
  <si>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</si>
  <si>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</si>
  <si>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</si>
  <si>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</si>
  <si>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</si>
  <si>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</si>
  <si>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</si>
  <si>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</si>
  <si>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</si>
  <si>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</si>
  <si>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</si>
  <si>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</si>
  <si>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</si>
  <si>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</si>
  <si>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</si>
  <si>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</si>
  <si>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</si>
  <si>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</si>
  <si>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</si>
  <si>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</si>
  <si>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</si>
  <si>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</si>
  <si>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</si>
  <si>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</si>
  <si>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</si>
  <si>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</si>
  <si>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</si>
  <si>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</si>
  <si>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</si>
  <si>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</si>
  <si>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</si>
  <si>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</si>
  <si>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</si>
  <si>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</si>
  <si>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</si>
  <si>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</si>
  <si>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</si>
  <si>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</si>
  <si>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</si>
  <si>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</si>
  <si>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</si>
  <si>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</si>
  <si>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</si>
  <si>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</si>
  <si>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</si>
  <si>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</si>
  <si>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</si>
  <si>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</si>
  <si>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</si>
  <si>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</si>
  <si>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</si>
  <si>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</si>
  <si>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</si>
  <si>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</si>
  <si>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</si>
  <si>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</si>
  <si>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</si>
  <si>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</si>
  <si>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</si>
  <si>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</si>
  <si>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</si>
  <si>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</si>
  <si>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</si>
  <si>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</si>
  <si>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</si>
  <si>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</si>
  <si>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</si>
  <si>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</si>
  <si>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</si>
  <si>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</si>
  <si>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</si>
  <si>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</si>
  <si>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</si>
  <si>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</si>
  <si>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</si>
  <si>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</si>
  <si>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</si>
  <si>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</si>
  <si>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</si>
  <si>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</si>
  <si>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</si>
  <si>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</si>
  <si>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</si>
  <si>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</si>
  <si>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</si>
  <si>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</si>
  <si>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</si>
  <si>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</si>
  <si>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</si>
  <si>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</si>
  <si>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</si>
  <si>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</si>
  <si>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</si>
  <si>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</si>
  <si>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</si>
  <si>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</si>
  <si>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</si>
  <si>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</si>
  <si>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</si>
  <si>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</si>
  <si>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</si>
  <si>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</si>
  <si>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</si>
  <si>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</si>
  <si>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</si>
  <si>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</si>
  <si>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</si>
  <si>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</si>
  <si>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</si>
  <si>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</si>
  <si>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</si>
  <si>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</si>
  <si>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</si>
  <si>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</si>
  <si>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</si>
  <si>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</si>
  <si>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</si>
  <si>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</si>
  <si>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</si>
  <si>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</si>
  <si>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</si>
  <si>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</si>
  <si>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</si>
  <si>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</si>
  <si>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</si>
  <si>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</si>
  <si>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</si>
  <si>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</si>
  <si>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</si>
  <si>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</si>
  <si>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</si>
  <si>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</si>
  <si>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</si>
  <si>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</si>
  <si>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</si>
  <si>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</si>
  <si>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</si>
  <si>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</si>
  <si>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</si>
  <si>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</si>
  <si>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</si>
  <si>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</si>
  <si>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</si>
  <si>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</si>
  <si>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</si>
  <si>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</si>
  <si>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</si>
  <si>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</si>
  <si>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</si>
  <si>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</si>
  <si>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</si>
  <si>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</si>
  <si>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</si>
  <si>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</si>
  <si>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</si>
  <si>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</si>
  <si>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</si>
  <si>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</si>
  <si>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</si>
  <si>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</si>
  <si>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</si>
  <si>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</si>
  <si>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</si>
  <si>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</si>
  <si>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</si>
  <si>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</si>
  <si>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</si>
  <si>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</si>
  <si>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</si>
  <si>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</si>
  <si>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</si>
  <si>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</si>
  <si>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</si>
  <si>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</si>
  <si>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</si>
  <si>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</si>
  <si>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</si>
  <si>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</si>
  <si>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</si>
  <si>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</si>
  <si>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</si>
  <si>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</si>
  <si>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</si>
  <si>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</si>
  <si>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</si>
  <si>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</si>
  <si>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</si>
  <si>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</si>
  <si>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</si>
  <si>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</si>
  <si>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</si>
  <si>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</si>
  <si>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</si>
  <si>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</si>
  <si>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</si>
  <si>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</si>
  <si>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</si>
  <si>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</si>
  <si>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</si>
  <si>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</si>
  <si>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</si>
  <si>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</si>
  <si>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</si>
  <si>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</si>
  <si>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</si>
  <si>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</si>
  <si>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</si>
  <si>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</si>
  <si>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</si>
  <si>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</si>
  <si>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</si>
  <si>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</si>
  <si>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</si>
  <si>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</si>
  <si>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</si>
  <si>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</si>
  <si>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</si>
  <si>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</si>
  <si>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</si>
  <si>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</si>
  <si>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</si>
  <si>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</si>
  <si>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</si>
  <si>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</si>
  <si>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</si>
  <si>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</si>
  <si>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</si>
  <si>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</si>
  <si>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</si>
  <si>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</si>
  <si>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</si>
  <si>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</si>
  <si>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</si>
  <si>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</si>
  <si>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</si>
  <si>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</si>
  <si>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</si>
  <si>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</si>
  <si>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</si>
  <si>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</si>
  <si>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</si>
  <si>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</si>
  <si>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</si>
  <si>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</si>
  <si>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</si>
  <si>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</si>
  <si>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</si>
  <si>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</si>
  <si>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</si>
  <si>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</si>
  <si>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</si>
  <si>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</si>
  <si>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</si>
  <si>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</si>
  <si>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</si>
  <si>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</si>
  <si>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</si>
  <si>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</si>
  <si>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</si>
  <si>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</si>
  <si>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</si>
  <si>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</si>
  <si>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</si>
  <si>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</si>
  <si>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</si>
  <si>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</si>
  <si>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</si>
  <si>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</si>
  <si>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</si>
  <si>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</si>
  <si>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</si>
  <si>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</si>
  <si>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</si>
  <si>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</si>
  <si>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</si>
  <si>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</si>
  <si>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</si>
  <si>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</si>
  <si>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</si>
  <si>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</si>
  <si>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</si>
  <si>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</si>
  <si>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</si>
  <si>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</si>
  <si>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</si>
  <si>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</si>
  <si>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</si>
  <si>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</si>
  <si>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</si>
  <si>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</si>
  <si>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</si>
  <si>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</si>
  <si>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</si>
  <si>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</si>
  <si>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</si>
  <si>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</si>
  <si>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</si>
  <si>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</si>
  <si>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</si>
  <si>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</si>
  <si>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</si>
  <si>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</si>
  <si>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</si>
  <si>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</si>
  <si>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</si>
  <si>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</si>
  <si>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</si>
  <si>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</si>
  <si>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</si>
  <si>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</si>
  <si>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</si>
  <si>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</si>
  <si>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</si>
  <si>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</si>
  <si>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</si>
  <si>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</si>
  <si>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</si>
  <si>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</si>
  <si>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</si>
  <si>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</si>
  <si>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</si>
  <si>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</si>
  <si>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</si>
  <si>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</si>
  <si>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</si>
  <si>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</si>
  <si>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</si>
  <si>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</si>
  <si>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</si>
  <si>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</si>
  <si>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</si>
  <si>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</si>
  <si>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</si>
  <si>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</si>
  <si>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</si>
  <si>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</si>
  <si>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</si>
  <si>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</si>
  <si>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</si>
  <si>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</si>
  <si>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</si>
  <si>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</si>
  <si>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</si>
  <si>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</si>
  <si>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</si>
  <si>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</si>
  <si>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</si>
  <si>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</si>
  <si>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</si>
  <si>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</si>
  <si>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</si>
  <si>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</si>
  <si>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</si>
  <si>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</si>
  <si>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</si>
  <si>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</si>
  <si>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</si>
  <si>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</si>
  <si>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</si>
  <si>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</si>
  <si>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</si>
  <si>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</si>
  <si>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</si>
  <si>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</si>
  <si>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</si>
  <si>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</si>
  <si>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</si>
  <si>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</si>
  <si>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</si>
  <si>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</si>
  <si>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</si>
  <si>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</si>
  <si>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</si>
  <si>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</si>
  <si>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</si>
  <si>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</si>
  <si>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</si>
  <si>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</si>
  <si>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</si>
  <si>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</si>
  <si>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</si>
  <si>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</si>
  <si>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</si>
  <si>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</si>
  <si>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</si>
  <si>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</si>
  <si>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</si>
  <si>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</si>
  <si>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</si>
  <si>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</si>
  <si>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</si>
  <si>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</si>
  <si>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</si>
  <si>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</si>
  <si>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</si>
  <si>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</si>
  <si>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</si>
  <si>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</si>
  <si>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</si>
  <si>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</si>
  <si>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</si>
  <si>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</si>
  <si>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</si>
  <si>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</si>
  <si>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</si>
  <si>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</si>
  <si>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</si>
  <si>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</si>
  <si>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</si>
  <si>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</si>
  <si>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</si>
  <si>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</si>
  <si>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</si>
  <si>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</si>
  <si>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</si>
  <si>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</si>
  <si>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</si>
  <si>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</si>
  <si>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</si>
  <si>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</si>
  <si>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</si>
  <si>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</si>
  <si>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</si>
  <si>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</si>
  <si>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</si>
  <si>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</si>
  <si>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</si>
  <si>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</si>
  <si>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</si>
  <si>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</si>
  <si>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</si>
  <si>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</si>
  <si>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</si>
  <si>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</si>
  <si>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</si>
  <si>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</si>
  <si>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</si>
  <si>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</si>
  <si>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</si>
  <si>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</si>
  <si>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</si>
  <si>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</si>
  <si>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</si>
  <si>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</si>
  <si>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</si>
  <si>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</si>
  <si>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</si>
  <si>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</si>
  <si>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</si>
  <si>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</si>
  <si>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</si>
  <si>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</si>
  <si>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</si>
  <si>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</si>
  <si>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</si>
  <si>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</si>
  <si>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</si>
  <si>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</si>
  <si>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</si>
  <si>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</si>
  <si>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</si>
  <si>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</si>
  <si>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</si>
  <si>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</si>
  <si>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</si>
  <si>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</si>
  <si>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</si>
  <si>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</si>
  <si>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</si>
  <si>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</si>
  <si>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</si>
  <si>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</si>
  <si>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</si>
  <si>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</si>
  <si>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</si>
  <si>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</si>
  <si>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</si>
  <si>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</si>
  <si>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</si>
  <si>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</si>
  <si>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</si>
  <si>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</si>
  <si>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</si>
  <si>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</si>
  <si>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</si>
  <si>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</si>
  <si>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</si>
  <si>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</si>
  <si>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</si>
  <si>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</si>
  <si>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</si>
  <si>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</si>
  <si>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</si>
  <si>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</si>
  <si>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</si>
  <si>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</si>
  <si>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</si>
  <si>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</si>
  <si>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</si>
  <si>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</si>
  <si>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</si>
  <si>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</si>
  <si>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</si>
  <si>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</si>
  <si>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</si>
  <si>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</si>
  <si>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</si>
  <si>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</si>
  <si>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</si>
  <si>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</si>
  <si>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</si>
  <si>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</si>
  <si>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</si>
  <si>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</si>
  <si>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</si>
  <si>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</si>
  <si>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</si>
  <si>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</si>
  <si>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</si>
  <si>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</si>
  <si>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</si>
  <si>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</si>
  <si>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</si>
  <si>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</si>
  <si>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</si>
  <si>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</si>
  <si>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</si>
  <si>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</si>
  <si>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</si>
  <si>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</si>
  <si>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</si>
  <si>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</si>
  <si>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</si>
  <si>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</si>
  <si>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</si>
  <si>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</si>
  <si>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</si>
  <si>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</si>
  <si>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</si>
  <si>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</si>
  <si>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</si>
  <si>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</si>
  <si>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</si>
  <si>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</si>
  <si>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</si>
  <si>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</si>
  <si>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</si>
  <si>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</si>
  <si>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</si>
  <si>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</si>
  <si>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</si>
  <si>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</si>
  <si>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</si>
  <si>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</si>
  <si>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</si>
  <si>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</si>
  <si>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</si>
  <si>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</si>
  <si>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</si>
  <si>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</si>
  <si>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</si>
  <si>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</si>
  <si>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</si>
  <si>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</si>
  <si>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</si>
  <si>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</si>
  <si>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</si>
  <si>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</si>
  <si>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</si>
  <si>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</si>
  <si>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</si>
  <si>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</si>
  <si>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</si>
  <si>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</si>
  <si>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</si>
  <si>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</si>
  <si>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</si>
  <si>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</si>
  <si>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</si>
  <si>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</si>
  <si>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</si>
  <si>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</si>
  <si>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</si>
  <si>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</si>
  <si>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</si>
  <si>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</si>
  <si>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</si>
  <si>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</si>
  <si>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</si>
  <si>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</si>
  <si>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</si>
  <si>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</si>
  <si>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</si>
  <si>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</si>
  <si>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</si>
  <si>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</si>
  <si>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</si>
  <si>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</si>
  <si>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</si>
  <si>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</si>
  <si>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</si>
  <si>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</si>
  <si>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</si>
  <si>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</si>
  <si>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</si>
  <si>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</si>
  <si>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</si>
  <si>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</si>
  <si>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</si>
  <si>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</si>
  <si>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</si>
  <si>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</si>
  <si>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</si>
  <si>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</si>
  <si>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</si>
  <si>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</si>
  <si>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</si>
  <si>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</si>
  <si>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</si>
  <si>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</si>
  <si>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</si>
  <si>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</si>
  <si>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</si>
  <si>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</si>
  <si>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</si>
  <si>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</si>
  <si>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</si>
  <si>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</si>
  <si>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</si>
  <si>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</si>
  <si>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</si>
  <si>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</si>
  <si>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</si>
  <si>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</si>
  <si>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</si>
  <si>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</si>
  <si>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</si>
  <si>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</si>
  <si>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</si>
  <si>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</si>
  <si>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</si>
  <si>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</si>
  <si>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</si>
  <si>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</si>
  <si>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</si>
  <si>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</si>
  <si>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</si>
  <si>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</si>
  <si>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</si>
  <si>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</si>
  <si>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</si>
  <si>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</si>
  <si>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</si>
  <si>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</si>
  <si>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</si>
  <si>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</si>
  <si>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</si>
  <si>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</si>
  <si>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</si>
  <si>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</si>
  <si>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</si>
  <si>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</si>
  <si>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</si>
  <si>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</si>
  <si>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</si>
  <si>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</si>
  <si>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</si>
  <si>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</si>
  <si>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</si>
  <si>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</si>
  <si>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</si>
  <si>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</si>
  <si>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</si>
  <si>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</si>
  <si>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</si>
  <si>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</si>
  <si>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</si>
  <si>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</si>
  <si>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</si>
  <si>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</si>
  <si>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</si>
  <si>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</si>
  <si>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</si>
  <si>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</si>
  <si>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</si>
  <si>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</si>
  <si>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</si>
  <si>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</si>
  <si>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</si>
  <si>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</si>
  <si>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</si>
  <si>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</si>
  <si>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</si>
  <si>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</si>
  <si>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</si>
  <si>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</si>
  <si>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</si>
  <si>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</si>
  <si>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</si>
  <si>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</si>
  <si>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</si>
  <si>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</si>
  <si>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</si>
  <si>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</si>
  <si>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</si>
  <si>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</si>
  <si>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</si>
  <si>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</si>
  <si>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</si>
  <si>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</si>
  <si>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</si>
  <si>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</si>
  <si>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</si>
  <si>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</si>
  <si>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</si>
  <si>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</si>
  <si>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</si>
  <si>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</si>
  <si>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</si>
  <si>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</si>
  <si>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</si>
  <si>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</si>
  <si>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</si>
  <si>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</si>
  <si>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</si>
  <si>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</si>
  <si>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</si>
  <si>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</si>
  <si>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</si>
  <si>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</si>
  <si>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</si>
  <si>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</si>
  <si>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</si>
  <si>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</si>
  <si>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</si>
  <si>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</si>
  <si>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</si>
  <si>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</si>
  <si>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</si>
  <si>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</si>
  <si>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</si>
  <si>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</si>
  <si>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</si>
  <si>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</si>
  <si>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</si>
  <si>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</si>
  <si>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</si>
  <si>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</si>
  <si>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</si>
  <si>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</si>
  <si>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</si>
  <si>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</si>
  <si>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</si>
  <si>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</si>
  <si>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</si>
  <si>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</si>
  <si>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</si>
  <si>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</si>
  <si>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</si>
  <si>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</si>
  <si>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</si>
  <si>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</si>
  <si>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</si>
  <si>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</si>
  <si>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</si>
  <si>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</si>
  <si>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</si>
  <si>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</si>
  <si>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</si>
  <si>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</si>
  <si>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</si>
  <si>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</si>
  <si>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</si>
  <si>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</si>
  <si>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</si>
  <si>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</si>
  <si>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</si>
  <si>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</si>
  <si>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</si>
  <si>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</si>
  <si>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</si>
  <si>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</si>
  <si>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</si>
  <si>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</si>
  <si>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</si>
  <si>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</si>
  <si>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</si>
  <si>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</si>
  <si>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</si>
  <si>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</si>
  <si>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</si>
  <si>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</si>
  <si>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</si>
  <si>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</si>
  <si>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</si>
  <si>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</si>
  <si>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</si>
  <si>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</si>
  <si>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</si>
  <si>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</si>
  <si>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</si>
  <si>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</si>
  <si>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</si>
  <si>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</si>
  <si>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</si>
  <si>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</si>
  <si>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</si>
  <si>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</si>
  <si>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</si>
  <si>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</si>
  <si>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</si>
  <si>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</si>
  <si>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</si>
  <si>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</si>
  <si>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</si>
  <si>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</si>
  <si>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</si>
  <si>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</si>
  <si>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</si>
  <si>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</si>
  <si>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</si>
  <si>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</si>
  <si>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</si>
  <si>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</si>
  <si>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</si>
  <si>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</si>
  <si>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</si>
  <si>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</si>
  <si>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</si>
  <si>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</si>
  <si>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</si>
  <si>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</si>
  <si>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</si>
  <si>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</si>
  <si>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</si>
  <si>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</si>
  <si>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</si>
  <si>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</si>
  <si>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</si>
  <si>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</si>
  <si>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</si>
  <si>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</si>
  <si>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</si>
  <si>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</si>
  <si>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</si>
  <si>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</si>
  <si>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</si>
  <si>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</si>
  <si>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</si>
  <si>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</si>
  <si>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</si>
  <si>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</si>
  <si>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</si>
  <si>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</si>
  <si>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</si>
  <si>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</si>
  <si>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</si>
  <si>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</si>
  <si>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</si>
  <si>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</si>
  <si>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</si>
  <si>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</si>
  <si>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</si>
  <si>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</si>
  <si>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</si>
  <si>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</si>
  <si>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</si>
  <si>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</si>
  <si>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</si>
  <si>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</si>
  <si>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</si>
  <si>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</si>
  <si>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</si>
  <si>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</si>
  <si>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</si>
  <si>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</si>
  <si>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</si>
  <si>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</si>
  <si>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</si>
  <si>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</si>
  <si>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</si>
  <si>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</si>
  <si>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</si>
  <si>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</si>
  <si>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</si>
  <si>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</si>
  <si>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</si>
  <si>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</si>
  <si>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</si>
  <si>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</si>
  <si>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</si>
  <si>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</si>
  <si>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</si>
  <si>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</si>
  <si>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</si>
  <si>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</si>
  <si>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</si>
  <si>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</si>
  <si>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</si>
  <si>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</si>
  <si>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</si>
  <si>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</si>
  <si>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</si>
  <si>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</si>
  <si>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</si>
  <si>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</si>
  <si>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</si>
  <si>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</si>
  <si>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</si>
  <si>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</si>
  <si>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</si>
  <si>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</si>
  <si>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</si>
  <si>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</si>
  <si>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</si>
  <si>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</si>
  <si>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</si>
  <si>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</si>
  <si>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</si>
  <si>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</si>
  <si>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</si>
  <si>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</si>
  <si>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</si>
  <si>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</si>
  <si>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</si>
  <si>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</si>
  <si>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</si>
  <si>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</si>
  <si>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</si>
  <si>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</si>
  <si>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</si>
  <si>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</si>
  <si>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</si>
  <si>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</si>
  <si>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</si>
  <si>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</si>
  <si>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</si>
  <si>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</si>
  <si>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</si>
  <si>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</si>
  <si>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</si>
  <si>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</si>
  <si>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</si>
  <si>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</si>
  <si>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</si>
  <si>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</si>
  <si>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</si>
  <si>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</si>
  <si>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</si>
  <si>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</si>
  <si>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</si>
  <si>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</si>
  <si>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</si>
  <si>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</si>
  <si>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</si>
  <si>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</si>
  <si>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</si>
  <si>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</si>
  <si>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</si>
  <si>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</si>
  <si>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</si>
  <si>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</si>
  <si>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</si>
  <si>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</si>
  <si>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</si>
  <si>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</si>
  <si>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</si>
  <si>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</si>
  <si>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</si>
  <si>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</si>
  <si>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</si>
  <si>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</si>
  <si>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</si>
  <si>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</si>
  <si>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</si>
  <si>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</si>
  <si>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</si>
  <si>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</si>
  <si>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</si>
  <si>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</si>
  <si>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</si>
  <si>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</si>
  <si>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</si>
  <si>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</si>
  <si>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</si>
  <si>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</si>
  <si>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</si>
  <si>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</si>
  <si>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</si>
  <si>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</si>
  <si>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</si>
  <si>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</si>
  <si>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</si>
  <si>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</si>
  <si>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</si>
  <si>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</si>
  <si>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</si>
  <si>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</si>
  <si>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</si>
  <si>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</si>
  <si>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</si>
  <si>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</si>
  <si>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</si>
  <si>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</si>
  <si>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</si>
  <si>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</si>
  <si>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</si>
  <si>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</si>
  <si>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</si>
  <si>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</si>
  <si>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</si>
  <si>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</si>
  <si>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</si>
  <si>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</si>
  <si>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</si>
  <si>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</si>
  <si>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</si>
  <si>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</si>
  <si>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</si>
  <si>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</si>
  <si>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</si>
  <si>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</si>
  <si>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</si>
  <si>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</si>
  <si>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</si>
  <si>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</si>
  <si>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</si>
  <si>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</si>
  <si>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</si>
  <si>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</si>
  <si>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</si>
  <si>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</si>
  <si>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</si>
  <si>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</si>
  <si>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</si>
  <si>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</si>
  <si>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</si>
  <si>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</si>
  <si>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</si>
  <si>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</si>
  <si>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</si>
  <si>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</si>
  <si>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</si>
  <si>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</si>
  <si>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</si>
  <si>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</si>
  <si>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</si>
  <si>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</si>
  <si>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</si>
  <si>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</si>
  <si>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</si>
  <si>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</si>
  <si>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</si>
  <si>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</si>
  <si>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</si>
  <si>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</si>
  <si>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</si>
  <si>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</si>
  <si>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</si>
  <si>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</si>
  <si>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</si>
  <si>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</si>
  <si>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</si>
  <si>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</si>
  <si>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</si>
  <si>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</si>
  <si>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</si>
  <si>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</si>
  <si>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</si>
  <si>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</si>
  <si>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</si>
  <si>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</si>
  <si>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</si>
  <si>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</si>
  <si>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</si>
  <si>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</si>
  <si>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</si>
  <si>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</si>
  <si>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</si>
  <si>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</si>
  <si>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</si>
  <si>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</si>
  <si>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</si>
  <si>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</si>
  <si>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</si>
  <si>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</si>
  <si>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</si>
  <si>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</si>
  <si>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</si>
  <si>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</si>
  <si>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</si>
  <si>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</si>
  <si>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</si>
  <si>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</si>
  <si>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</si>
  <si>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</si>
  <si>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</si>
  <si>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</si>
  <si>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</si>
  <si>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</si>
  <si>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</si>
  <si>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</si>
  <si>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</si>
  <si>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</si>
  <si>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</si>
  <si>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</si>
  <si>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</si>
  <si>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</si>
  <si>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</si>
  <si>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</si>
  <si>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</si>
  <si>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</si>
  <si>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</si>
  <si>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</si>
  <si>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</si>
  <si>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</si>
  <si>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</si>
  <si>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</si>
  <si>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</si>
  <si>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</si>
  <si>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</si>
  <si>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</si>
  <si>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</si>
  <si>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</si>
  <si>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</si>
  <si>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</si>
  <si>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</si>
  <si>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</si>
  <si>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</si>
  <si>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</si>
  <si>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</si>
  <si>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</si>
  <si>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</si>
  <si>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</si>
  <si>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</si>
  <si>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</si>
  <si>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</si>
  <si>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</si>
  <si>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</si>
  <si>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</si>
  <si>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</si>
  <si>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</si>
  <si>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</si>
  <si>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</si>
  <si>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</si>
  <si>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</si>
  <si>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</si>
  <si>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</si>
  <si>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</si>
  <si>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</si>
  <si>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</si>
  <si>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</si>
  <si>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</si>
  <si>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</si>
  <si>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</si>
  <si>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</si>
  <si>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</si>
  <si>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</si>
  <si>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</si>
  <si>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</si>
  <si>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</si>
  <si>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</si>
  <si>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</si>
  <si>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</si>
  <si>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</si>
  <si>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</si>
  <si>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</si>
  <si>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</si>
  <si>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</si>
  <si>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</si>
  <si>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</si>
  <si>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</si>
  <si>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</si>
  <si>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</si>
  <si>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</si>
  <si>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</si>
  <si>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</si>
  <si>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</si>
  <si>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</si>
  <si>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</si>
  <si>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</si>
  <si>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</si>
  <si>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</si>
  <si>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</si>
  <si>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</si>
  <si>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</si>
  <si>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</si>
  <si>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</si>
  <si>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</si>
  <si>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</si>
  <si>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</si>
  <si>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</si>
  <si>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</si>
  <si>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</si>
  <si>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</si>
  <si>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</si>
  <si>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</si>
  <si>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</si>
  <si>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</si>
  <si>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</si>
  <si>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</si>
  <si>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</si>
  <si>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</si>
  <si>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</si>
  <si>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</si>
  <si>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</si>
  <si>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</si>
  <si>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</si>
  <si>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</si>
  <si>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</si>
  <si>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</si>
  <si>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</si>
  <si>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</si>
  <si>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</si>
  <si>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</si>
  <si>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</si>
  <si>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</si>
  <si>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</si>
  <si>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</si>
  <si>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</si>
  <si>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</si>
  <si>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</si>
  <si>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</si>
  <si>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</si>
  <si>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</si>
  <si>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</si>
  <si>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</si>
  <si>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</si>
  <si>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</si>
  <si>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</si>
  <si>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</si>
  <si>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</si>
  <si>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</si>
  <si>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</si>
  <si>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</si>
  <si>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</si>
  <si>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</si>
  <si>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</si>
  <si>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</si>
  <si>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</si>
  <si>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</si>
  <si>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</si>
  <si>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</si>
  <si>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</si>
  <si>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</si>
  <si>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</si>
  <si>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</si>
  <si>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</si>
  <si>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</si>
  <si>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</si>
  <si>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</si>
  <si>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</si>
  <si>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</si>
  <si>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</si>
  <si>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</si>
  <si>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</si>
  <si>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</si>
  <si>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</si>
  <si>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</si>
  <si>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</si>
  <si>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</si>
  <si>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</si>
  <si>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</si>
  <si>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</si>
  <si>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</si>
  <si>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</si>
  <si>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</si>
  <si>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</si>
  <si>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</si>
  <si>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</si>
  <si>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</si>
  <si>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</si>
  <si>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</si>
  <si>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</si>
  <si>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</si>
  <si>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</si>
  <si>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</si>
  <si>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</si>
  <si>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</si>
  <si>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</si>
  <si>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</si>
  <si>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</si>
  <si>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</si>
  <si>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</si>
  <si>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</si>
  <si>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</si>
  <si>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</si>
  <si>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</si>
  <si>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</si>
  <si>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</si>
  <si>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</si>
  <si>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</si>
  <si>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</si>
  <si>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</si>
  <si>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</si>
  <si>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</si>
  <si>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</si>
  <si>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</si>
  <si>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</si>
  <si>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</si>
  <si>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</si>
  <si>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</si>
  <si>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</si>
  <si>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</si>
  <si>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</si>
  <si>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</si>
  <si>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</si>
  <si>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</si>
  <si>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</si>
  <si>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</si>
  <si>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</si>
  <si>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</si>
  <si>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</si>
  <si>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</si>
  <si>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</si>
  <si>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</si>
  <si>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</si>
  <si>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</si>
  <si>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</si>
  <si>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</si>
  <si>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</si>
  <si>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</si>
  <si>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</si>
  <si>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</si>
  <si>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</si>
  <si>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</si>
  <si>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</si>
  <si>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</si>
  <si>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</si>
  <si>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</si>
  <si>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</si>
  <si>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</si>
  <si>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</si>
  <si>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</si>
  <si>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</si>
  <si>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</si>
  <si>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</si>
  <si>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</si>
  <si>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</si>
  <si>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</si>
  <si>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</si>
  <si>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</si>
  <si>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</si>
  <si>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</si>
  <si>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</si>
  <si>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</si>
  <si>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</si>
  <si>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</si>
  <si>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</si>
  <si>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</si>
  <si>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</si>
  <si>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</si>
  <si>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</si>
  <si>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</si>
  <si>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</si>
  <si>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</si>
  <si>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</si>
  <si>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</si>
  <si>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</si>
  <si>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</si>
  <si>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</si>
  <si>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</si>
  <si>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</si>
  <si>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</si>
  <si>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</si>
  <si>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</si>
  <si>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</si>
  <si>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</si>
  <si>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</si>
  <si>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</si>
  <si>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</si>
  <si>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</si>
  <si>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</si>
  <si>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</si>
  <si>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</si>
  <si>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</si>
  <si>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</si>
  <si>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</si>
  <si>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</si>
  <si>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</si>
  <si>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</si>
  <si>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</si>
  <si>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</si>
  <si>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</si>
  <si>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</si>
  <si>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</si>
  <si>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</si>
  <si>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</si>
  <si>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</si>
  <si>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</si>
  <si>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</si>
  <si>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</si>
  <si>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</si>
  <si>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</si>
  <si>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</si>
  <si>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</si>
  <si>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</si>
  <si>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</si>
  <si>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</si>
  <si>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</si>
  <si>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</si>
  <si>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</si>
  <si>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</si>
  <si>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</si>
  <si>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</si>
  <si>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</si>
  <si>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</si>
  <si>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</si>
  <si>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</si>
  <si>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</si>
  <si>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</si>
  <si>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</si>
  <si>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</si>
  <si>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</si>
  <si>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</si>
  <si>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</si>
  <si>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</si>
  <si>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</si>
  <si>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</si>
  <si>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</si>
  <si>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</si>
  <si>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</si>
  <si>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</si>
  <si>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</si>
  <si>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</si>
  <si>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</si>
  <si>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</si>
  <si>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</si>
  <si>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</si>
  <si>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</si>
  <si>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</si>
  <si>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</si>
  <si>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</si>
  <si>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</si>
  <si>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</si>
  <si>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</si>
  <si>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</si>
  <si>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</si>
  <si>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</si>
  <si>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</si>
  <si>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</si>
  <si>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</si>
  <si>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</si>
  <si>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</si>
  <si>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</si>
  <si>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</si>
  <si>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</si>
  <si>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</si>
  <si>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</si>
  <si>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</si>
  <si>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</si>
  <si>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</si>
  <si>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</si>
  <si>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</si>
  <si>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</si>
  <si>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</si>
  <si>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</si>
  <si>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</si>
  <si>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</si>
  <si>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</si>
  <si>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</si>
  <si>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</si>
  <si>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</si>
  <si>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</si>
  <si>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</si>
  <si>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</si>
  <si>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</si>
  <si>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</si>
  <si>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</si>
  <si>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</si>
  <si>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</si>
  <si>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</si>
  <si>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</si>
  <si>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</si>
  <si>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</si>
  <si>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</si>
  <si>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</si>
  <si>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</si>
  <si>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</si>
  <si>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</si>
  <si>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</si>
  <si>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</si>
  <si>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</si>
  <si>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</si>
  <si>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</si>
  <si>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</si>
  <si>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</si>
  <si>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</si>
  <si>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</si>
  <si>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</si>
  <si>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</si>
  <si>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</si>
  <si>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</si>
  <si>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</si>
  <si>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</si>
  <si>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</si>
  <si>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</si>
  <si>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</si>
  <si>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</si>
  <si>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</si>
  <si>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</si>
  <si>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</si>
  <si>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</si>
  <si>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</si>
  <si>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</si>
  <si>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</si>
  <si>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</si>
  <si>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</si>
  <si>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</si>
  <si>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</si>
  <si>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</si>
  <si>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</si>
  <si>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</si>
  <si>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</si>
  <si>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</si>
  <si>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</si>
  <si>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</si>
  <si>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</si>
  <si>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</si>
  <si>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</si>
  <si>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</si>
  <si>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</si>
  <si>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</si>
  <si>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</si>
  <si>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</si>
  <si>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</si>
  <si>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</si>
  <si>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</si>
  <si>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</si>
  <si>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</si>
  <si>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</si>
  <si>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</si>
  <si>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</si>
  <si>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</si>
  <si>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</si>
  <si>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</si>
  <si>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</si>
  <si>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</si>
  <si>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</si>
  <si>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</si>
  <si>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</si>
  <si>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</si>
  <si>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</si>
  <si>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</si>
  <si>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</si>
  <si>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</si>
  <si>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</si>
  <si>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</si>
  <si>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</si>
  <si>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</si>
  <si>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</si>
  <si>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</si>
  <si>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</si>
  <si>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</si>
  <si>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</si>
  <si>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</si>
  <si>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</si>
  <si>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</si>
  <si>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</si>
  <si>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</si>
  <si>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</si>
  <si>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</si>
  <si>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</si>
  <si>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</si>
  <si>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</si>
  <si>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</si>
  <si>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</si>
  <si>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</si>
  <si>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</si>
  <si>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</si>
  <si>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</si>
  <si>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</si>
  <si>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</si>
  <si>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</si>
  <si>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</si>
  <si>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</si>
  <si>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</si>
  <si>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</si>
  <si>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</si>
  <si>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</si>
  <si>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</si>
  <si>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</si>
  <si>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</si>
  <si>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</si>
  <si>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</si>
  <si>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</si>
  <si>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</si>
  <si>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</si>
  <si>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</si>
  <si>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</si>
  <si>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</si>
  <si>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</si>
  <si>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</si>
  <si>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</si>
  <si>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</si>
  <si>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</si>
  <si>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</si>
  <si>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</si>
  <si>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</si>
  <si>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</si>
  <si>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</si>
  <si>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</si>
  <si>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</si>
  <si>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</si>
  <si>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</si>
  <si>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</si>
  <si>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</si>
  <si>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</si>
  <si>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</si>
  <si>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</si>
  <si>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</si>
  <si>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</si>
  <si>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</si>
  <si>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</si>
  <si>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</si>
  <si>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</si>
  <si>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</si>
  <si>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</si>
  <si>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</si>
  <si>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</si>
  <si>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</si>
  <si>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</si>
  <si>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</si>
  <si>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</si>
  <si>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</si>
  <si>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</si>
  <si>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</si>
  <si>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</si>
  <si>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</si>
  <si>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</si>
  <si>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</si>
  <si>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</si>
  <si>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</si>
  <si>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</si>
  <si>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</si>
  <si>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</si>
  <si>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</si>
  <si>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</si>
  <si>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</si>
  <si>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</si>
  <si>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</si>
  <si>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</si>
  <si>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</si>
  <si>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</si>
  <si>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</si>
  <si>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</si>
  <si>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</si>
  <si>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</si>
  <si>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</si>
  <si>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</si>
  <si>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</si>
  <si>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</si>
  <si>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</si>
  <si>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</si>
  <si>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</si>
  <si>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</si>
  <si>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</si>
  <si>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</si>
  <si>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</si>
  <si>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</si>
  <si>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</si>
  <si>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</si>
  <si>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</si>
  <si>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</si>
  <si>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</si>
  <si>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</si>
  <si>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</si>
  <si>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</si>
  <si>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</si>
  <si>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</si>
  <si>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</si>
  <si>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</si>
  <si>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</si>
  <si>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</si>
  <si>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</si>
  <si>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</si>
  <si>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</si>
  <si>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</si>
  <si>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</si>
  <si>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</si>
  <si>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</si>
  <si>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</si>
  <si>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</si>
  <si>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</si>
  <si>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</si>
  <si>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</si>
  <si>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</si>
  <si>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</si>
  <si>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</si>
  <si>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</si>
  <si>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</si>
  <si>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</si>
  <si>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</si>
  <si>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</si>
  <si>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</si>
  <si>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</si>
  <si>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</si>
  <si>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</si>
  <si>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</si>
  <si>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</si>
  <si>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</si>
  <si>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</si>
  <si>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</si>
  <si>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</si>
  <si>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</si>
  <si>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</si>
  <si>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</si>
  <si>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</si>
  <si>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</si>
  <si>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</si>
  <si>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</si>
  <si>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</si>
  <si>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</si>
  <si>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</si>
  <si>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</si>
  <si>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</si>
  <si>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</si>
  <si>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</si>
  <si>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</si>
  <si>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</si>
  <si>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</si>
  <si>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</si>
  <si>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</si>
  <si>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</si>
  <si>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</si>
  <si>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</si>
  <si>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</si>
  <si>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</si>
  <si>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</si>
  <si>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</si>
  <si>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</si>
  <si>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</si>
  <si>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</si>
  <si>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</si>
  <si>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</si>
  <si>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</si>
  <si>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</si>
  <si>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</si>
  <si>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</si>
  <si>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</si>
  <si>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</si>
  <si>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</si>
  <si>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</si>
  <si>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</si>
  <si>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</si>
  <si>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</si>
  <si>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</si>
  <si>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</si>
  <si>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</si>
  <si>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</si>
  <si>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</si>
  <si>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</si>
  <si>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</si>
  <si>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</si>
  <si>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</si>
  <si>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</si>
  <si>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</si>
  <si>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</si>
  <si>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</si>
  <si>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</si>
  <si>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</si>
  <si>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</si>
  <si>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</si>
  <si>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</si>
  <si>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</si>
  <si>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</si>
  <si>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</si>
  <si>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</si>
  <si>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</si>
  <si>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</si>
  <si>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</si>
  <si>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</si>
  <si>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</si>
  <si>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</si>
  <si>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</si>
  <si>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</si>
  <si>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</si>
  <si>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</si>
  <si>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</si>
  <si>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</si>
  <si>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</si>
  <si>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</si>
  <si>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</si>
  <si>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</si>
  <si>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</si>
  <si>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</si>
  <si>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</si>
  <si>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</si>
  <si>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</si>
  <si>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</si>
  <si>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</si>
  <si>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</si>
  <si>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</si>
  <si>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</si>
  <si>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</si>
  <si>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</si>
  <si>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</si>
  <si>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</si>
  <si>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</si>
  <si>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</si>
  <si>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</si>
  <si>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</si>
  <si>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</si>
  <si>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</si>
  <si>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</si>
  <si>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</si>
  <si>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</si>
  <si>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</si>
  <si>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</si>
  <si>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</si>
  <si>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</si>
  <si>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</si>
  <si>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</si>
  <si>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</si>
  <si>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</si>
  <si>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</si>
  <si>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</si>
  <si>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</si>
  <si>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</si>
  <si>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</si>
  <si>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</si>
  <si>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</si>
  <si>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</si>
  <si>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</si>
  <si>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</si>
  <si>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</si>
  <si>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</si>
  <si>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</si>
  <si>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</si>
  <si>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</si>
  <si>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</si>
  <si>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</si>
  <si>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</si>
  <si>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</si>
  <si>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</si>
  <si>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</si>
  <si>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</si>
  <si>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</si>
  <si>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</si>
  <si>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</si>
  <si>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</si>
  <si>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</si>
  <si>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</si>
  <si>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</si>
  <si>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</si>
  <si>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</si>
  <si>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</si>
  <si>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</si>
  <si>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</si>
  <si>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</si>
  <si>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</si>
  <si>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</si>
  <si>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</si>
  <si>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</si>
  <si>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</si>
  <si>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</si>
  <si>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</si>
  <si>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</si>
  <si>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</si>
  <si>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</si>
  <si>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</si>
  <si>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</si>
  <si>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</si>
  <si>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</si>
  <si>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</si>
  <si>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</si>
  <si>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</si>
  <si>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</si>
  <si>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</si>
  <si>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</si>
  <si>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</si>
  <si>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</si>
  <si>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</si>
  <si>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</si>
  <si>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</si>
  <si>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</si>
  <si>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</si>
  <si>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</si>
  <si>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</si>
  <si>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</si>
  <si>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</si>
  <si>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</si>
  <si>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</si>
  <si>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</si>
  <si>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</si>
  <si>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</si>
  <si>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</si>
  <si>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</si>
  <si>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</si>
  <si>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</si>
  <si>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</si>
  <si>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</si>
  <si>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</si>
  <si>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</si>
  <si>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</si>
  <si>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</si>
  <si>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</si>
  <si>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</si>
  <si>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</si>
  <si>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</si>
  <si>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</si>
  <si>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</si>
  <si>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</si>
  <si>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</si>
  <si>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</si>
  <si>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</si>
  <si>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</si>
  <si>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</si>
  <si>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</si>
  <si>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</si>
  <si>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</si>
  <si>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</si>
  <si>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</si>
  <si>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</si>
  <si>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</si>
  <si>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</si>
  <si>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</si>
  <si>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</si>
  <si>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</si>
  <si>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</si>
  <si>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</si>
  <si>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</si>
  <si>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</si>
  <si>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</si>
  <si>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</si>
  <si>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</si>
  <si>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</si>
  <si>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</si>
  <si>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</si>
  <si>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</si>
  <si>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</si>
  <si>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</si>
  <si>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</si>
  <si>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</si>
  <si>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</si>
  <si>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</si>
  <si>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</si>
  <si>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</si>
  <si>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</si>
  <si>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</si>
  <si>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</si>
  <si>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</si>
  <si>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</si>
  <si>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</si>
  <si>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</si>
  <si>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</si>
  <si>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</si>
  <si>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</si>
  <si>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</si>
  <si>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</si>
  <si>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</si>
  <si>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</si>
  <si>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</si>
  <si>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</si>
  <si>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</si>
  <si>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</si>
  <si>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</si>
  <si>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</si>
  <si>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</si>
  <si>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</si>
  <si>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</si>
  <si>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</si>
  <si>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</si>
  <si>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</si>
  <si>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</si>
  <si>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</si>
  <si>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</si>
  <si>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</si>
  <si>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</si>
  <si>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</si>
  <si>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</si>
  <si>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</si>
  <si>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</si>
  <si>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</si>
  <si>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</si>
  <si>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</si>
  <si>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</si>
  <si>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</si>
  <si>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</si>
  <si>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</si>
  <si>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</si>
  <si>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</si>
  <si>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</si>
  <si>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</si>
  <si>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</si>
  <si>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</si>
  <si>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</si>
  <si>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</si>
  <si>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</si>
  <si>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</si>
  <si>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</si>
  <si>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</si>
  <si>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</si>
  <si>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</si>
  <si>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</si>
  <si>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</si>
  <si>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</si>
  <si>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</si>
  <si>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</si>
  <si>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</si>
  <si>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</si>
  <si>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</si>
  <si>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</si>
  <si>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</si>
  <si>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</si>
  <si>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</si>
  <si>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</si>
  <si>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</si>
  <si>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</si>
  <si>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</si>
  <si>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</si>
  <si>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</si>
  <si>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</si>
  <si>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</si>
  <si>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</si>
  <si>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</si>
  <si>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</si>
  <si>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</si>
  <si>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</si>
  <si>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</si>
  <si>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</si>
  <si>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</si>
  <si>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</si>
  <si>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</si>
  <si>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</si>
  <si>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</si>
  <si>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</si>
  <si>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</si>
  <si>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</si>
  <si>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</si>
  <si>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</si>
  <si>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</si>
  <si>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</si>
  <si>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</si>
  <si>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</si>
  <si>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</si>
  <si>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</si>
  <si>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</si>
  <si>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</si>
  <si>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</si>
  <si>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</si>
  <si>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</si>
  <si>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</si>
  <si>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</si>
  <si>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</si>
  <si>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</si>
  <si>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</si>
  <si>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</si>
  <si>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</si>
  <si>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</si>
  <si>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</si>
  <si>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</si>
  <si>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</si>
  <si>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</si>
  <si>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</si>
  <si>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</si>
  <si>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</si>
  <si>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</si>
  <si>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</si>
  <si>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</si>
  <si>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</si>
  <si>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</si>
  <si>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</si>
  <si>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</si>
  <si>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</si>
  <si>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</si>
  <si>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</si>
  <si>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</si>
  <si>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</si>
  <si>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</si>
  <si>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</si>
  <si>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</si>
  <si>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</si>
  <si>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</si>
  <si>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</si>
  <si>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</si>
  <si>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</si>
  <si>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</si>
  <si>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</si>
  <si>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</si>
  <si>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</si>
  <si>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</si>
  <si>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</si>
  <si>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</si>
  <si>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</si>
  <si>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</si>
  <si>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</si>
  <si>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</si>
  <si>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</si>
  <si>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</si>
  <si>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</si>
  <si>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</si>
  <si>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</si>
  <si>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</si>
  <si>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</si>
  <si>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</si>
  <si>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</si>
  <si>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</si>
  <si>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</si>
  <si>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</si>
  <si>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</si>
  <si>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</si>
  <si>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</si>
  <si>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</si>
  <si>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</si>
  <si>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</si>
  <si>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</si>
  <si>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</si>
  <si>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</si>
  <si>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</si>
  <si>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</si>
  <si>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</si>
  <si>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</si>
  <si>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</si>
  <si>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</si>
  <si>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</si>
  <si>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</si>
  <si>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</si>
  <si>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</si>
  <si>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</si>
  <si>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</si>
  <si>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</si>
  <si>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</si>
  <si>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</si>
  <si>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</si>
  <si>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</si>
  <si>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</si>
  <si>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</si>
  <si>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</si>
  <si>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</si>
  <si>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</si>
  <si>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</si>
  <si>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</si>
  <si>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</si>
  <si>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</si>
  <si>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</si>
  <si>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</si>
  <si>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</si>
  <si>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</si>
  <si>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</si>
  <si>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</si>
  <si>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</si>
  <si>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</si>
  <si>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</si>
  <si>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</si>
  <si>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</si>
  <si>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</si>
  <si>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</si>
  <si>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</si>
  <si>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</si>
  <si>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</si>
  <si>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</si>
  <si>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</si>
  <si>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</si>
  <si>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</si>
  <si>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</si>
  <si>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</si>
  <si>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</si>
  <si>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</si>
  <si>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</si>
  <si>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</si>
  <si>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</si>
  <si>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</si>
  <si>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</si>
  <si>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</si>
  <si>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</si>
  <si>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</si>
  <si>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</si>
  <si>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</si>
  <si>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</si>
  <si>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</si>
  <si>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</si>
  <si>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</si>
  <si>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</si>
  <si>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</si>
  <si>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</si>
  <si>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</si>
  <si>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</si>
  <si>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</si>
  <si>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</si>
  <si>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</si>
  <si>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</si>
  <si>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</si>
  <si>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</si>
  <si>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</si>
  <si>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</si>
  <si>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</si>
  <si>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</si>
  <si>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</si>
  <si>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</si>
  <si>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</si>
  <si>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</si>
  <si>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</si>
  <si>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</si>
  <si>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</si>
  <si>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</si>
  <si>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</si>
  <si>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</si>
  <si>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</si>
  <si>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</si>
  <si>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</si>
  <si>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</si>
  <si>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</si>
  <si>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</si>
  <si>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</si>
  <si>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</si>
  <si>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</si>
  <si>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</si>
  <si>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</si>
  <si>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</si>
  <si>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</si>
  <si>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</si>
  <si>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</si>
  <si>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</si>
  <si>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</si>
  <si>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</si>
  <si>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</si>
  <si>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</si>
  <si>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</si>
  <si>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</si>
  <si>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</si>
  <si>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</si>
  <si>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</si>
  <si>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</si>
  <si>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</si>
  <si>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</si>
  <si>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</si>
  <si>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</si>
  <si>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</si>
  <si>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</si>
  <si>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</si>
  <si>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</si>
  <si>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</si>
  <si>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</si>
  <si>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</si>
  <si>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</si>
  <si>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</si>
  <si>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</si>
  <si>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</si>
  <si>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</si>
  <si>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</si>
  <si>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</si>
  <si>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</si>
  <si>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</si>
  <si>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</si>
  <si>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</si>
  <si>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</si>
  <si>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</si>
  <si>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</si>
  <si>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</si>
  <si>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</si>
  <si>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</si>
  <si>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</si>
  <si>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</si>
  <si>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</si>
  <si>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</si>
  <si>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</si>
  <si>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</si>
  <si>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</si>
  <si>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</si>
  <si>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</si>
  <si>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</si>
  <si>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</si>
  <si>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</si>
  <si>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</si>
  <si>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</si>
  <si>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</si>
  <si>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</si>
  <si>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</si>
  <si>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</si>
  <si>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</si>
  <si>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</si>
  <si>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</si>
  <si>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</si>
  <si>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</si>
  <si>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</si>
  <si>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</si>
  <si>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</si>
  <si>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</si>
  <si>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</si>
  <si>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</si>
  <si>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</si>
  <si>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</si>
  <si>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</si>
  <si>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</si>
  <si>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</si>
  <si>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</si>
  <si>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</si>
  <si>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</si>
  <si>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</si>
  <si>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</si>
  <si>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</si>
  <si>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</si>
  <si>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</si>
  <si>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</si>
  <si>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</si>
  <si>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</si>
  <si>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</si>
  <si>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</si>
  <si>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</si>
  <si>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</si>
  <si>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</si>
  <si>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</si>
  <si>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</si>
  <si>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</si>
  <si>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</si>
  <si>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</si>
  <si>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</si>
  <si>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</si>
  <si>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</si>
  <si>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</si>
  <si>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</si>
  <si>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</si>
  <si>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</si>
  <si>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</si>
  <si>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</si>
  <si>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</si>
  <si>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</si>
  <si>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</si>
  <si>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</si>
  <si>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</si>
  <si>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</si>
  <si>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</si>
  <si>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</si>
  <si>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</si>
  <si>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</si>
  <si>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</si>
  <si>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</si>
  <si>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</si>
  <si>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</si>
  <si>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</si>
  <si>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</si>
  <si>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</si>
  <si>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</si>
  <si>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</si>
  <si>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</si>
  <si>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</si>
  <si>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</si>
  <si>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</si>
  <si>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</si>
  <si>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</si>
  <si>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</si>
  <si>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</si>
  <si>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</si>
  <si>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</si>
  <si>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</si>
  <si>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</si>
  <si>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</si>
  <si>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</si>
  <si>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</si>
  <si>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</si>
  <si>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</si>
  <si>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</si>
  <si>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</si>
  <si>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</si>
  <si>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</si>
  <si>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</si>
  <si>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</si>
  <si>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</si>
  <si>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</si>
  <si>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</si>
  <si>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</si>
  <si>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</si>
  <si>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</si>
  <si>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</si>
  <si>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</si>
  <si>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</si>
  <si>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</si>
  <si>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</si>
  <si>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</si>
  <si>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</si>
  <si>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</si>
  <si>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</si>
  <si>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</si>
  <si>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</si>
  <si>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</si>
  <si>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</si>
  <si>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</si>
  <si>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</si>
  <si>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</si>
  <si>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</si>
  <si>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</si>
  <si>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</si>
  <si>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</si>
  <si>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</si>
  <si>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</si>
  <si>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</si>
  <si>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</si>
  <si>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</si>
  <si>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</si>
  <si>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</si>
  <si>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</si>
  <si>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</si>
  <si>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</si>
  <si>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</si>
  <si>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</si>
  <si>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</si>
  <si>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</si>
  <si>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</si>
  <si>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</si>
  <si>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</si>
  <si>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</si>
  <si>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</si>
  <si>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</si>
  <si>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</si>
  <si>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</si>
  <si>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</si>
  <si>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</si>
  <si>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</si>
  <si>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</si>
  <si>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</si>
  <si>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</si>
  <si>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</si>
  <si>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</si>
  <si>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</si>
  <si>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</si>
  <si>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</si>
  <si>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</si>
  <si>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</si>
  <si>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</si>
  <si>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</si>
  <si>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</si>
  <si>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</si>
  <si>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</si>
  <si>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</si>
  <si>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</si>
  <si>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</si>
  <si>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</si>
  <si>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</si>
  <si>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</si>
  <si>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</si>
  <si>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</si>
  <si>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</si>
  <si>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</si>
  <si>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</si>
  <si>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</si>
  <si>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</si>
  <si>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</si>
  <si>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</si>
  <si>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</si>
  <si>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</si>
  <si>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</si>
  <si>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</si>
  <si>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</si>
  <si>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</si>
  <si>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</si>
  <si>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</si>
  <si>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</si>
  <si>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</si>
  <si>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</si>
  <si>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</si>
  <si>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</si>
  <si>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</si>
  <si>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</si>
  <si>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</si>
  <si>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</si>
  <si>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</si>
  <si>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</si>
  <si>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</si>
  <si>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</si>
  <si>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</si>
  <si>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</si>
  <si>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</si>
  <si>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</si>
  <si>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</si>
  <si>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</si>
  <si>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</si>
  <si>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</si>
  <si>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</si>
  <si>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</si>
  <si>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</si>
  <si>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</si>
  <si>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</si>
  <si>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</si>
  <si>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</si>
  <si>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</si>
  <si>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</si>
  <si>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</si>
  <si>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</si>
  <si>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</si>
  <si>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</si>
  <si>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</si>
  <si>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</si>
  <si>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</si>
  <si>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</si>
  <si>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</si>
  <si>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</si>
  <si>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</si>
  <si>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</si>
  <si>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</si>
  <si>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</si>
  <si>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</si>
  <si>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</si>
  <si>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</si>
  <si>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</si>
  <si>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</si>
  <si>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</si>
  <si>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</si>
  <si>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</si>
  <si>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</si>
  <si>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</si>
  <si>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</si>
  <si>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</si>
  <si>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</si>
  <si>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</si>
  <si>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</si>
  <si>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</si>
  <si>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</si>
  <si>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</si>
  <si>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</si>
  <si>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</si>
  <si>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</si>
  <si>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</si>
  <si>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</si>
  <si>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</si>
  <si>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</si>
  <si>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</si>
  <si>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</si>
  <si>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</si>
  <si>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</si>
  <si>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</si>
  <si>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</si>
  <si>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</si>
  <si>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</si>
  <si>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</si>
  <si>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</si>
  <si>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</si>
  <si>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</si>
  <si>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</si>
  <si>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</si>
  <si>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</si>
  <si>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</si>
  <si>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</si>
  <si>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</si>
  <si>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</si>
  <si>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</si>
  <si>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</si>
  <si>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</si>
  <si>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</si>
  <si>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</si>
  <si>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</si>
  <si>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</si>
  <si>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</si>
  <si>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</si>
  <si>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</si>
  <si>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</si>
  <si>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</si>
  <si>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</si>
  <si>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</si>
  <si>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</si>
  <si>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</si>
  <si>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</si>
  <si>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</si>
  <si>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</si>
  <si>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</si>
  <si>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</si>
  <si>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</si>
  <si>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</si>
  <si>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</si>
  <si>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</si>
  <si>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</si>
  <si>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</si>
  <si>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</si>
  <si>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</si>
  <si>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</si>
  <si>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</si>
  <si>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</si>
  <si>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</si>
  <si>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</si>
  <si>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</si>
  <si>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</si>
  <si>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</si>
  <si>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</si>
  <si>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</si>
  <si>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</si>
  <si>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</si>
  <si>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</si>
  <si>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</si>
  <si>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</si>
  <si>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</si>
  <si>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</si>
  <si>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</si>
  <si>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</si>
  <si>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</si>
  <si>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</si>
  <si>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</si>
  <si>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</si>
  <si>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</si>
  <si>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</si>
  <si>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</si>
  <si>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</si>
  <si>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</si>
  <si>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</si>
  <si>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</si>
  <si>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</si>
  <si>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</si>
  <si>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</si>
  <si>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</si>
  <si>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</si>
  <si>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</si>
  <si>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</si>
  <si>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</si>
  <si>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</si>
  <si>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</si>
  <si>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</si>
  <si>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</si>
  <si>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</si>
  <si>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</si>
  <si>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</si>
  <si>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</si>
  <si>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</si>
  <si>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</si>
  <si>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</si>
  <si>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</si>
  <si>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</si>
  <si>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</si>
  <si>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</si>
  <si>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</si>
  <si>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</si>
  <si>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</si>
  <si>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</si>
  <si>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</si>
  <si>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</si>
  <si>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</si>
  <si>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</si>
  <si>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</si>
  <si>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</si>
  <si>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</si>
  <si>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</si>
  <si>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</si>
  <si>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</si>
  <si>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</si>
  <si>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</si>
  <si>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</si>
  <si>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</si>
  <si>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</si>
  <si>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</si>
  <si>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</si>
  <si>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</si>
  <si>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</si>
  <si>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</si>
  <si>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</si>
  <si>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</si>
  <si>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</si>
  <si>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</si>
  <si>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</si>
  <si>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</si>
  <si>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</si>
  <si>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</si>
  <si>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</si>
  <si>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</si>
  <si>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</si>
  <si>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</si>
  <si>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</si>
  <si>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</si>
  <si>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</si>
  <si>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</si>
  <si>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</si>
  <si>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</si>
  <si>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</si>
  <si>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</si>
  <si>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</si>
  <si>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</si>
  <si>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</si>
  <si>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</si>
  <si>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</si>
  <si>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</si>
  <si>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</si>
  <si>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</si>
  <si>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</si>
  <si>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</si>
  <si>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</si>
  <si>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</si>
  <si>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</si>
  <si>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</si>
  <si>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</si>
  <si>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</si>
  <si>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</si>
  <si>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</si>
  <si>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</si>
  <si>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</si>
  <si>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</si>
  <si>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</si>
  <si>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</si>
  <si>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</si>
  <si>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</si>
  <si>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</si>
  <si>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</si>
  <si>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</si>
  <si>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</si>
  <si>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</si>
  <si>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</si>
  <si>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</si>
  <si>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</si>
  <si>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</si>
  <si>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</si>
  <si>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</si>
  <si>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</si>
  <si>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</si>
  <si>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</si>
  <si>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</si>
  <si>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</si>
  <si>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</si>
  <si>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</si>
  <si>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</si>
  <si>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</si>
  <si>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</si>
  <si>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</si>
  <si>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</si>
  <si>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</si>
  <si>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</si>
  <si>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</si>
  <si>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</si>
  <si>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</si>
  <si>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</si>
  <si>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</si>
  <si>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</si>
  <si>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</si>
  <si>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</si>
  <si>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</si>
  <si>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</si>
  <si>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</si>
  <si>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</si>
  <si>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</si>
  <si>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</si>
  <si>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</si>
  <si>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</si>
  <si>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</si>
  <si>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</si>
  <si>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</si>
  <si>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</si>
  <si>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</si>
  <si>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</si>
  <si>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</si>
  <si>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</si>
  <si>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</si>
  <si>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</si>
  <si>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</si>
  <si>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</si>
  <si>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</si>
  <si>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</si>
  <si>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</si>
  <si>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</si>
  <si>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</si>
  <si>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</si>
  <si>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</si>
  <si>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</si>
  <si>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</si>
  <si>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</si>
  <si>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</si>
  <si>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</si>
  <si>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</si>
  <si>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</si>
  <si>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</si>
  <si>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</si>
  <si>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</si>
  <si>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</si>
  <si>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</si>
  <si>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</si>
  <si>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</si>
  <si>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</si>
  <si>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</si>
  <si>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</si>
  <si>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</si>
  <si>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</si>
  <si>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</si>
  <si>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</si>
  <si>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</si>
  <si>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</si>
  <si>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</si>
  <si>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</si>
  <si>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</si>
  <si>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</si>
  <si>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</si>
  <si>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</si>
  <si>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</si>
  <si>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</si>
  <si>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</si>
  <si>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</si>
  <si>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</si>
  <si>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</si>
  <si>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</si>
  <si>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</si>
  <si>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</si>
  <si>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</si>
  <si>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</si>
  <si>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</si>
  <si>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</si>
  <si>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</si>
  <si>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</si>
  <si>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</si>
  <si>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</si>
  <si>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</si>
  <si>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</si>
  <si>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</si>
  <si>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</si>
  <si>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</si>
  <si>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</si>
  <si>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</si>
  <si>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</si>
  <si>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</si>
  <si>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</si>
  <si>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</si>
  <si>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</si>
  <si>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</si>
  <si>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</si>
  <si>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</si>
  <si>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</si>
  <si>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</si>
  <si>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</si>
  <si>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</si>
  <si>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</si>
  <si>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</si>
  <si>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</si>
  <si>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</si>
  <si>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</si>
  <si>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</si>
  <si>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</si>
  <si>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</si>
  <si>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</si>
  <si>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</si>
  <si>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</si>
  <si>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</si>
  <si>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</si>
  <si>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</si>
  <si>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</si>
  <si>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</si>
  <si>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</si>
  <si>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</si>
  <si>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</si>
  <si>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</si>
  <si>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</si>
  <si>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</si>
  <si>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</si>
  <si>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</si>
  <si>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</si>
  <si>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</si>
  <si>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</si>
  <si>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</si>
  <si>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</si>
  <si>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</si>
  <si>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</si>
  <si>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</si>
  <si>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</si>
  <si>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</si>
  <si>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</si>
  <si>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</si>
  <si>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</si>
  <si>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</si>
  <si>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</si>
  <si>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</si>
  <si>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</si>
  <si>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</si>
  <si>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</si>
  <si>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</si>
  <si>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</si>
  <si>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</si>
  <si>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</si>
  <si>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</si>
  <si>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</si>
  <si>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</si>
  <si>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</si>
  <si>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</si>
  <si>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</si>
  <si>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</si>
  <si>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</si>
  <si>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</si>
  <si>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</si>
  <si>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</si>
  <si>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</si>
  <si>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</si>
  <si>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</si>
  <si>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</si>
  <si>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</si>
  <si>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</si>
  <si>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</si>
  <si>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</si>
  <si>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</si>
  <si>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</si>
  <si>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</si>
  <si>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</si>
  <si>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</si>
  <si>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</si>
  <si>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</si>
  <si>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</si>
  <si>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</si>
  <si>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</si>
  <si>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</si>
  <si>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</si>
  <si>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</si>
  <si>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</si>
  <si>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</si>
  <si>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</si>
  <si>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</si>
  <si>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</si>
  <si>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</si>
  <si>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</si>
  <si>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</si>
  <si>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</si>
  <si>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</si>
  <si>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</si>
  <si>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</si>
  <si>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</si>
  <si>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</si>
  <si>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</si>
  <si>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</si>
  <si>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</si>
  <si>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</si>
  <si>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</si>
  <si>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</si>
  <si>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</si>
  <si>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</si>
  <si>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</si>
  <si>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</si>
  <si>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</si>
  <si>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</si>
  <si>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</si>
  <si>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</si>
  <si>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</si>
  <si>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</si>
  <si>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</si>
  <si>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</si>
  <si>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</si>
  <si>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</si>
  <si>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</si>
  <si>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</si>
  <si>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</si>
  <si>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</si>
  <si>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</si>
  <si>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</si>
  <si>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</si>
  <si>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</si>
  <si>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</si>
  <si>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</si>
  <si>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</si>
  <si>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</si>
  <si>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</si>
  <si>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</si>
  <si>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</si>
  <si>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</si>
  <si>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</si>
  <si>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</si>
  <si>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</si>
  <si>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</si>
  <si>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</si>
  <si>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</si>
  <si>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</si>
  <si>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</si>
  <si>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</si>
  <si>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</si>
  <si>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</si>
  <si>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</si>
  <si>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</si>
  <si>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</si>
  <si>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</si>
  <si>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</si>
  <si>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</si>
  <si>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</si>
  <si>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</si>
  <si>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</si>
  <si>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</si>
  <si>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</si>
  <si>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</si>
  <si>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</si>
  <si>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</si>
  <si>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</si>
  <si>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</si>
  <si>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</si>
  <si>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</si>
  <si>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</si>
  <si>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</si>
  <si>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</si>
  <si>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</si>
  <si>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</si>
  <si>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</si>
  <si>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</si>
  <si>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</si>
  <si>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</si>
  <si>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</si>
  <si>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</si>
  <si>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</si>
  <si>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</si>
  <si>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</si>
  <si>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</si>
  <si>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</si>
  <si>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</si>
  <si>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</si>
  <si>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</si>
  <si>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</si>
  <si>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</si>
  <si>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</si>
  <si>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</si>
  <si>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</si>
  <si>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</si>
  <si>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</si>
  <si>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</si>
  <si>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</si>
  <si>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</si>
  <si>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</si>
  <si>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</si>
  <si>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</si>
  <si>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</si>
  <si>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</si>
  <si>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</si>
  <si>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</si>
  <si>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</si>
  <si>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</si>
  <si>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</si>
  <si>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</si>
  <si>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</si>
  <si>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</si>
  <si>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</si>
  <si>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</si>
  <si>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</si>
  <si>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</si>
  <si>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</si>
  <si>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</si>
  <si>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</si>
  <si>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</si>
  <si>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</si>
  <si>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</si>
  <si>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</si>
  <si>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</si>
  <si>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</si>
  <si>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</si>
  <si>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</si>
  <si>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</si>
  <si>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</si>
  <si>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</si>
  <si>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</si>
  <si>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</si>
  <si>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</si>
  <si>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</si>
  <si>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</si>
  <si>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</si>
  <si>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</si>
  <si>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</si>
  <si>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</si>
  <si>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</si>
  <si>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</si>
  <si>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</si>
  <si>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</si>
  <si>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</si>
  <si>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</si>
  <si>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</si>
  <si>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</si>
  <si>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</si>
  <si>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</si>
  <si>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</si>
  <si>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</si>
  <si>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</si>
  <si>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</si>
  <si>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</si>
  <si>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</si>
  <si>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</si>
  <si>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</si>
  <si>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</si>
  <si>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</si>
  <si>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</si>
  <si>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</si>
  <si>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</si>
  <si>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</si>
  <si>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</si>
  <si>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</si>
  <si>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</si>
  <si>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</si>
  <si>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</si>
  <si>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</si>
  <si>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</si>
  <si>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</si>
  <si>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</si>
  <si>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</si>
  <si>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</si>
  <si>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</si>
  <si>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</si>
  <si>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</si>
  <si>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</si>
  <si>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</si>
  <si>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</si>
  <si>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</si>
  <si>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</si>
  <si>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</si>
  <si>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</si>
  <si>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</si>
  <si>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</si>
  <si>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</si>
  <si>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</si>
  <si>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</si>
  <si>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</si>
  <si>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</si>
  <si>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</si>
  <si>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</si>
  <si>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</si>
  <si>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</si>
  <si>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</si>
  <si>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</si>
  <si>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</si>
  <si>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</si>
  <si>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</si>
  <si>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</si>
  <si>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</si>
  <si>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</si>
  <si>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</si>
  <si>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</si>
  <si>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</si>
  <si>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</si>
  <si>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</si>
  <si>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</si>
  <si>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</si>
  <si>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</si>
  <si>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</si>
  <si>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</si>
  <si>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</si>
  <si>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</si>
  <si>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</si>
  <si>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</si>
  <si>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</si>
  <si>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</si>
  <si>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</si>
  <si>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</si>
  <si>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</si>
  <si>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</si>
  <si>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</si>
  <si>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</si>
  <si>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</si>
  <si>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</si>
  <si>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</si>
  <si>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</si>
  <si>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</si>
  <si>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</si>
  <si>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</si>
  <si>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</si>
  <si>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</si>
  <si>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</si>
  <si>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</si>
  <si>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</si>
  <si>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</si>
  <si>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</si>
  <si>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</si>
  <si>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</si>
  <si>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</si>
  <si>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</si>
  <si>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</si>
  <si>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</si>
  <si>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</si>
  <si>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</si>
  <si>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</si>
  <si>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</si>
  <si>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</si>
  <si>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</si>
  <si>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</si>
  <si>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</si>
  <si>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</si>
  <si>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</si>
  <si>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</si>
  <si>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</si>
  <si>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</si>
  <si>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</si>
  <si>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</si>
  <si>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</si>
  <si>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</si>
  <si>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</si>
  <si>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</si>
  <si>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</si>
  <si>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</si>
  <si>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</si>
  <si>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</si>
  <si>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</si>
  <si>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</si>
  <si>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</si>
  <si>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</si>
  <si>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</si>
  <si>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</si>
  <si>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</si>
  <si>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</si>
  <si>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</si>
  <si>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</si>
  <si>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</si>
  <si>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</si>
  <si>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</si>
  <si>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</si>
  <si>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</si>
  <si>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</si>
  <si>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</si>
  <si>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</si>
  <si>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</si>
  <si>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</si>
  <si>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</si>
  <si>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</si>
  <si>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</si>
  <si>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</si>
  <si>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</si>
  <si>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</si>
  <si>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</si>
  <si>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</si>
  <si>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</si>
  <si>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</si>
  <si>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</si>
  <si>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</si>
  <si>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</si>
  <si>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</si>
  <si>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</si>
  <si>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</si>
  <si>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</si>
  <si>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</si>
  <si>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</si>
  <si>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</si>
  <si>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</si>
  <si>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</si>
  <si>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</si>
  <si>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</si>
  <si>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</si>
  <si>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</si>
  <si>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</si>
  <si>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</si>
  <si>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</si>
  <si>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</si>
  <si>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</si>
  <si>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</si>
  <si>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</si>
  <si>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</si>
  <si>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</si>
  <si>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</si>
  <si>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</si>
  <si>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</si>
  <si>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</si>
  <si>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</si>
  <si>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</si>
  <si>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</si>
  <si>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</si>
  <si>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</si>
  <si>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</si>
  <si>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</si>
  <si>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</si>
  <si>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</si>
  <si>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</si>
  <si>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</si>
  <si>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</si>
  <si>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</si>
  <si>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</si>
  <si>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</si>
  <si>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</si>
  <si>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</si>
  <si>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</si>
  <si>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</si>
  <si>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</si>
  <si>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</si>
  <si>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</si>
  <si>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</si>
  <si>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</si>
  <si>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</si>
  <si>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</si>
  <si>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</si>
  <si>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</si>
  <si>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</si>
  <si>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</si>
  <si>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</si>
  <si>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</si>
  <si>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</si>
  <si>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</si>
  <si>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</si>
  <si>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</si>
  <si>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</si>
  <si>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</si>
  <si>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</si>
  <si>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</si>
  <si>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</si>
  <si>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</si>
  <si>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</si>
  <si>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</si>
  <si>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</si>
  <si>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</si>
  <si>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</si>
  <si>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</si>
  <si>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</si>
  <si>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</si>
  <si>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</si>
  <si>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</si>
  <si>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</si>
  <si>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</si>
  <si>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</si>
  <si>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</si>
  <si>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</si>
  <si>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</si>
  <si>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</si>
  <si>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</si>
  <si>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</si>
  <si>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</si>
  <si>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</si>
  <si>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</si>
  <si>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</si>
  <si>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</si>
  <si>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</si>
  <si>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</si>
  <si>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</si>
  <si>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</si>
  <si>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</si>
  <si>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</si>
  <si>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</si>
  <si>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</si>
  <si>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</si>
  <si>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</si>
  <si>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</si>
  <si>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</si>
  <si>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</si>
  <si>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</si>
  <si>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</si>
  <si>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</si>
  <si>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</si>
  <si>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</si>
  <si>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</si>
  <si>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</si>
  <si>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</si>
  <si>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</si>
  <si>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</si>
  <si>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</si>
  <si>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</si>
  <si>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</si>
  <si>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</si>
  <si>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</si>
  <si>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</si>
  <si>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</si>
  <si>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</si>
  <si>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</si>
  <si>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</si>
  <si>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</si>
  <si>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</si>
  <si>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</si>
  <si>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</si>
  <si>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</si>
  <si>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</si>
  <si>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</si>
  <si>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</si>
  <si>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</si>
  <si>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</si>
  <si>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</si>
  <si>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</si>
  <si>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</si>
  <si>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</si>
  <si>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</si>
  <si>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</si>
  <si>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</si>
  <si>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</si>
  <si>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</si>
  <si>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</si>
  <si>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</si>
  <si>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</si>
  <si>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</si>
  <si>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</si>
  <si>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</si>
  <si>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</si>
  <si>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</si>
  <si>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</si>
  <si>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</si>
  <si>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</si>
  <si>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</si>
  <si>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</si>
  <si>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</si>
  <si>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</si>
  <si>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</si>
  <si>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</si>
  <si>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</si>
  <si>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</si>
  <si>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</si>
  <si>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</si>
  <si>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</si>
  <si>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</si>
  <si>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</si>
  <si>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</si>
  <si>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</si>
  <si>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</si>
  <si>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</si>
  <si>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</si>
  <si>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</si>
  <si>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</si>
  <si>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</si>
  <si>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</si>
  <si>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</si>
  <si>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</si>
  <si>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</si>
  <si>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</si>
  <si>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</si>
  <si>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</si>
  <si>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</si>
  <si>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</si>
  <si>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</si>
  <si>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</si>
  <si>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</si>
  <si>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</si>
  <si>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</si>
  <si>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</si>
  <si>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</si>
  <si>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</si>
  <si>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</si>
  <si>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</si>
  <si>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</si>
  <si>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</si>
  <si>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</si>
  <si>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</si>
  <si>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</si>
  <si>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</si>
  <si>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</si>
  <si>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</si>
  <si>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</si>
  <si>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</si>
  <si>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</si>
  <si>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</si>
  <si>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</si>
  <si>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</si>
  <si>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</si>
  <si>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</si>
  <si>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</si>
  <si>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</si>
  <si>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</si>
  <si>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</si>
  <si>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</si>
  <si>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</si>
  <si>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</si>
  <si>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</si>
  <si>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</si>
  <si>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</si>
  <si>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</si>
  <si>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</si>
  <si>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</si>
  <si>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</si>
  <si>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</si>
  <si>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</si>
  <si>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</si>
  <si>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</si>
  <si>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</si>
  <si>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</si>
  <si>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</si>
  <si>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</si>
  <si>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</si>
  <si>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</si>
  <si>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</si>
  <si>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</si>
  <si>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</si>
  <si>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</si>
  <si>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</si>
  <si>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</si>
  <si>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</si>
  <si>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</si>
  <si>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</si>
  <si>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</si>
  <si>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</si>
  <si>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</si>
  <si>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</si>
  <si>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</si>
  <si>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</si>
  <si>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</si>
  <si>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</si>
  <si>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</si>
  <si>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</si>
  <si>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</si>
  <si>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</si>
  <si>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</si>
  <si>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</si>
  <si>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</si>
  <si>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</si>
  <si>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</si>
  <si>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</si>
  <si>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</si>
  <si>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</si>
  <si>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</si>
  <si>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</si>
  <si>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</si>
  <si>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</si>
  <si>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</si>
  <si>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</si>
  <si>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</si>
  <si>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</si>
  <si>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</si>
  <si>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</si>
  <si>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</si>
  <si>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</si>
  <si>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</si>
  <si>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</si>
  <si>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</si>
  <si>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</si>
  <si>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</si>
  <si>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</si>
  <si>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</si>
  <si>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</si>
  <si>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</si>
  <si>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</si>
  <si>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</si>
  <si>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</si>
  <si>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</si>
  <si>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</si>
  <si>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</si>
  <si>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</si>
  <si>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</si>
  <si>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</si>
  <si>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</si>
  <si>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</si>
  <si>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</si>
  <si>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</si>
  <si>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</si>
  <si>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</si>
  <si>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</si>
  <si>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</si>
  <si>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</si>
  <si>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</si>
  <si>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</si>
  <si>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</si>
  <si>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</si>
  <si>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</si>
  <si>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</si>
  <si>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</si>
  <si>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</si>
  <si>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</si>
  <si>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</si>
  <si>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</si>
  <si>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</si>
  <si>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</si>
  <si>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</si>
  <si>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</si>
  <si>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</si>
  <si>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</si>
  <si>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</si>
  <si>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</si>
  <si>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</si>
  <si>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</si>
  <si>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</si>
  <si>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</si>
  <si>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</si>
  <si>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</si>
  <si>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</si>
  <si>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</si>
  <si>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</si>
  <si>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</si>
  <si>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</si>
  <si>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</si>
  <si>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</si>
  <si>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</si>
  <si>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</si>
  <si>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</si>
  <si>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</si>
  <si>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</si>
  <si>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</si>
  <si>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</si>
  <si>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</si>
  <si>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</si>
  <si>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</si>
  <si>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</si>
  <si>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</si>
  <si>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</si>
  <si>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</si>
  <si>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</si>
  <si>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</si>
  <si>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</si>
  <si>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</si>
  <si>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</si>
  <si>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</si>
  <si>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</si>
  <si>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</si>
  <si>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</si>
  <si>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</si>
  <si>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</si>
  <si>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</si>
  <si>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</si>
  <si>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</si>
  <si>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</si>
  <si>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</si>
  <si>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</si>
  <si>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</si>
  <si>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</si>
  <si>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</si>
  <si>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</si>
  <si>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</si>
  <si>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</si>
  <si>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</si>
  <si>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</si>
  <si>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</si>
  <si>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</si>
  <si>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</si>
  <si>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</si>
  <si>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</si>
  <si>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</si>
  <si>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</si>
  <si>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</si>
  <si>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</si>
  <si>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</si>
  <si>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</si>
  <si>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</si>
  <si>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</si>
  <si>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</si>
  <si>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</si>
  <si>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</si>
  <si>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</si>
  <si>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</si>
  <si>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</si>
  <si>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</si>
  <si>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</si>
  <si>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</si>
  <si>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</si>
  <si>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</si>
  <si>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</si>
  <si>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</si>
  <si>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</si>
  <si>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</si>
  <si>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</si>
  <si>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</si>
  <si>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</si>
  <si>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</si>
  <si>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</si>
  <si>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</si>
  <si>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</si>
  <si>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</si>
  <si>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</si>
  <si>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</si>
  <si>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</si>
  <si>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</si>
  <si>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</si>
  <si>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</si>
  <si>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</si>
  <si>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</si>
  <si>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</si>
  <si>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</si>
  <si>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</si>
  <si>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</si>
  <si>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</si>
  <si>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</si>
  <si>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</si>
  <si>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</si>
  <si>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</si>
  <si>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</si>
  <si>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</si>
  <si>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</si>
  <si>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</si>
  <si>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</si>
  <si>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</si>
  <si>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</si>
  <si>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</si>
  <si>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</si>
  <si>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</si>
  <si>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</si>
  <si>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</si>
  <si>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</si>
  <si>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</si>
  <si>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</si>
  <si>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</si>
  <si>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</si>
  <si>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</si>
  <si>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</si>
  <si>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</si>
  <si>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</si>
  <si>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</si>
  <si>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</si>
  <si>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</si>
  <si>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</si>
  <si>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</si>
  <si>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</si>
  <si>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</si>
  <si>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</si>
  <si>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</si>
  <si>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</si>
  <si>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</si>
  <si>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</si>
  <si>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</si>
  <si>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</si>
  <si>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</si>
  <si>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</si>
  <si>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</si>
  <si>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</si>
  <si>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</si>
  <si>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</si>
  <si>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</si>
  <si>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</si>
  <si>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</si>
  <si>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</si>
  <si>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</si>
  <si>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</si>
  <si>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</si>
  <si>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</si>
  <si>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</si>
  <si>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</si>
  <si>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</si>
  <si>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</si>
  <si>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</si>
  <si>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</si>
  <si>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</si>
  <si>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</si>
  <si>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</si>
  <si>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</si>
  <si>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</si>
  <si>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</si>
  <si>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</si>
  <si>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</si>
  <si>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</si>
  <si>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</si>
  <si>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</si>
  <si>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</si>
  <si>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</si>
  <si>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</si>
  <si>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</si>
  <si>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</si>
  <si>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</si>
  <si>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</si>
  <si>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</si>
  <si>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</si>
  <si>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</si>
  <si>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</si>
  <si>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</si>
  <si>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</si>
  <si>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</si>
  <si>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</si>
  <si>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</si>
  <si>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</si>
  <si>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</si>
  <si>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</si>
  <si>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</si>
  <si>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</si>
  <si>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</si>
  <si>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</si>
  <si>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</si>
  <si>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</si>
  <si>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</si>
  <si>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</si>
  <si>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</si>
  <si>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</si>
  <si>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</si>
  <si>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</si>
  <si>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</si>
  <si>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</si>
  <si>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</si>
  <si>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</si>
  <si>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</si>
  <si>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</si>
  <si>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</si>
  <si>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</si>
  <si>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</si>
  <si>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</si>
  <si>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</si>
  <si>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</si>
  <si>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</si>
  <si>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</si>
  <si>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</si>
  <si>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</si>
  <si>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</si>
  <si>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</si>
  <si>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</si>
  <si>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</si>
  <si>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</si>
  <si>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</si>
  <si>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</si>
  <si>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</si>
  <si>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</si>
  <si>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</si>
  <si>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</si>
  <si>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</si>
  <si>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</si>
  <si>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</si>
  <si>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</si>
  <si>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</si>
  <si>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</si>
  <si>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</si>
  <si>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</si>
  <si>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</si>
  <si>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</si>
  <si>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</si>
  <si>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</si>
  <si>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</si>
  <si>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</si>
  <si>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</si>
  <si>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</si>
  <si>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</si>
  <si>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</si>
  <si>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</si>
  <si>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</si>
  <si>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</si>
  <si>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</si>
  <si>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</si>
  <si>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</si>
  <si>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</si>
  <si>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</si>
  <si>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</si>
  <si>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</si>
  <si>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</si>
  <si>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</si>
  <si>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</si>
  <si>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</si>
  <si>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</si>
  <si>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</si>
  <si>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</si>
  <si>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</si>
  <si>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</si>
  <si>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</si>
  <si>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</si>
  <si>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</si>
  <si>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</si>
  <si>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</si>
  <si>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</si>
  <si>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</si>
  <si>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</si>
  <si>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</si>
  <si>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</si>
  <si>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</si>
  <si>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</si>
  <si>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</si>
  <si>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</si>
  <si>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</si>
  <si>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</si>
  <si>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</si>
  <si>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</si>
  <si>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</si>
  <si>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</si>
  <si>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</si>
  <si>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</si>
  <si>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</si>
  <si>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</si>
  <si>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</si>
  <si>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</si>
  <si>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</si>
  <si>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</si>
  <si>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</si>
  <si>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</si>
  <si>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</si>
  <si>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</si>
  <si>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</si>
  <si>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</si>
  <si>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</si>
  <si>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</si>
  <si>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</si>
  <si>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</si>
  <si>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</si>
  <si>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</si>
  <si>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</si>
  <si>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</si>
  <si>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</si>
  <si>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</si>
  <si>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</si>
  <si>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</si>
  <si>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</si>
  <si>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</si>
  <si>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</si>
  <si>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</si>
  <si>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</si>
  <si>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</si>
  <si>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</si>
  <si>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</si>
  <si>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</si>
  <si>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</si>
  <si>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</si>
  <si>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</si>
  <si>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</si>
  <si>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</si>
  <si>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</si>
  <si>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</si>
  <si>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</si>
  <si>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</si>
  <si>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</si>
  <si>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</si>
  <si>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</si>
  <si>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</si>
  <si>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</si>
  <si>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</si>
  <si>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</si>
  <si>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</si>
  <si>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</si>
  <si>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</si>
  <si>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</si>
  <si>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</si>
  <si>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</si>
  <si>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</si>
  <si>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</si>
  <si>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</si>
  <si>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</si>
  <si>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</si>
  <si>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</si>
  <si>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</si>
  <si>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</si>
  <si>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</si>
  <si>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</si>
  <si>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</si>
  <si>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</si>
  <si>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</si>
  <si>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</si>
  <si>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</si>
  <si>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</si>
  <si>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</si>
  <si>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</si>
  <si>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</si>
  <si>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</si>
  <si>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</si>
  <si>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</si>
  <si>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</si>
  <si>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</si>
  <si>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</si>
  <si>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</si>
  <si>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</si>
  <si>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</si>
  <si>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</si>
  <si>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</si>
  <si>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</si>
  <si>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</si>
  <si>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</si>
  <si>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</si>
  <si>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</si>
  <si>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</si>
  <si>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</si>
  <si>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</si>
  <si>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</si>
  <si>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</si>
  <si>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</si>
  <si>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</si>
  <si>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</si>
  <si>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</si>
  <si>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</si>
  <si>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</si>
  <si>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</si>
  <si>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</si>
  <si>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</si>
  <si>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</si>
  <si>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</si>
  <si>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</si>
  <si>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</si>
  <si>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</si>
  <si>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</si>
  <si>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</si>
  <si>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</si>
  <si>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</si>
  <si>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</si>
  <si>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</si>
  <si>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</si>
  <si>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</si>
  <si>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</si>
  <si>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</si>
  <si>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</si>
  <si>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</si>
  <si>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</si>
  <si>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</si>
  <si>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</si>
  <si>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</si>
  <si>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</si>
  <si>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</si>
  <si>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</si>
  <si>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</si>
  <si>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</si>
  <si>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</si>
  <si>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</si>
  <si>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</si>
  <si>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</si>
  <si>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</si>
  <si>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</si>
  <si>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</si>
  <si>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</si>
  <si>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</si>
  <si>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</si>
  <si>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</si>
  <si>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</si>
  <si>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</si>
  <si>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</si>
  <si>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</si>
  <si>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</si>
  <si>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</si>
  <si>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</si>
  <si>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</si>
  <si>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</si>
  <si>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</si>
  <si>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</si>
  <si>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</si>
  <si>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</si>
  <si>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</si>
  <si>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</si>
  <si>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</si>
  <si>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</si>
  <si>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</si>
  <si>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</si>
  <si>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</si>
  <si>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</si>
  <si>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</si>
  <si>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</si>
  <si>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</si>
  <si>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</si>
  <si>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</si>
  <si>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</si>
  <si>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</si>
  <si>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</si>
  <si>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</si>
  <si>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</si>
  <si>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</si>
  <si>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</si>
  <si>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</si>
  <si>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</si>
  <si>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</si>
  <si>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</si>
  <si>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</si>
  <si>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</si>
  <si>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</si>
  <si>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</si>
  <si>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</si>
  <si>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</si>
  <si>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</si>
  <si>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</si>
  <si>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</si>
  <si>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</si>
  <si>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</si>
  <si>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</si>
  <si>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</si>
  <si>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</si>
  <si>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</si>
  <si>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</si>
  <si>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</si>
  <si>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</si>
  <si>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</si>
  <si>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</si>
  <si>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</si>
  <si>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</si>
  <si>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</si>
  <si>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</si>
  <si>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</si>
  <si>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</si>
  <si>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</si>
  <si>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</si>
  <si>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</si>
  <si>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</si>
  <si>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</si>
  <si>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</si>
  <si>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</si>
  <si>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</si>
  <si>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</si>
  <si>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</si>
  <si>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</si>
  <si>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</si>
  <si>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</si>
  <si>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</si>
  <si>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</si>
  <si>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</si>
  <si>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</si>
  <si>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</si>
  <si>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</si>
  <si>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</si>
  <si>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</si>
  <si>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</si>
  <si>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</si>
  <si>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</si>
  <si>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</si>
  <si>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</si>
  <si>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</si>
  <si>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</si>
  <si>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</si>
  <si>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</si>
  <si>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</si>
  <si>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</si>
  <si>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</si>
  <si>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</si>
  <si>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</si>
  <si>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</si>
  <si>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</si>
  <si>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</si>
  <si>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</si>
  <si>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</si>
  <si>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</si>
  <si>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</si>
  <si>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</si>
  <si>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</si>
  <si>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</si>
  <si>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</si>
  <si>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</si>
  <si>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</si>
  <si>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</si>
  <si>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</si>
  <si>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</si>
  <si>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</si>
  <si>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</si>
  <si>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</si>
  <si>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</si>
  <si>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</si>
  <si>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</si>
  <si>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</si>
  <si>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</si>
  <si>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</si>
  <si>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</si>
  <si>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</si>
  <si>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</si>
  <si>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</si>
  <si>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</si>
  <si>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</si>
  <si>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</si>
  <si>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</si>
  <si>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</si>
  <si>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</si>
  <si>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</si>
  <si>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</si>
  <si>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</si>
  <si>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</si>
  <si>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</si>
  <si>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</si>
  <si>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</si>
  <si>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</si>
  <si>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</si>
  <si>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</si>
  <si>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</si>
  <si>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</si>
  <si>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</si>
  <si>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</si>
  <si>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</si>
  <si>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</si>
  <si>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</si>
  <si>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</si>
  <si>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</si>
  <si>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</si>
  <si>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</si>
  <si>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</si>
  <si>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</si>
  <si>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</si>
  <si>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</si>
  <si>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</si>
  <si>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</si>
  <si>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</si>
  <si>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</si>
  <si>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</si>
  <si>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</si>
  <si>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</si>
  <si>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</si>
  <si>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</si>
  <si>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</si>
  <si>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</si>
  <si>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</si>
  <si>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</si>
  <si>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</si>
  <si>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</si>
  <si>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</si>
  <si>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</si>
  <si>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</si>
  <si>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</si>
  <si>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</si>
  <si>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</si>
  <si>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</si>
  <si>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</si>
  <si>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</si>
  <si>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</si>
  <si>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</si>
  <si>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</si>
  <si>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</si>
  <si>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</si>
  <si>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</si>
  <si>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</si>
  <si>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</si>
  <si>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</si>
  <si>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</si>
  <si>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</si>
  <si>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</si>
  <si>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</si>
  <si>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</si>
  <si>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</si>
  <si>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</si>
  <si>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</si>
  <si>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</si>
  <si>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</si>
  <si>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</si>
  <si>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</si>
  <si>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</si>
  <si>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</si>
  <si>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</si>
  <si>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</si>
  <si>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</si>
  <si>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</si>
  <si>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</si>
  <si>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</si>
  <si>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</si>
  <si>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</si>
  <si>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</si>
  <si>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</si>
  <si>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</si>
  <si>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</si>
  <si>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</si>
  <si>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</si>
  <si>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</si>
  <si>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</si>
  <si>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</si>
  <si>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</si>
  <si>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</si>
  <si>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</si>
  <si>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</si>
  <si>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</si>
  <si>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</si>
  <si>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</si>
  <si>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</si>
  <si>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</si>
  <si>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</si>
  <si>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</si>
  <si>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</si>
  <si>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</si>
  <si>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</si>
  <si>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</si>
  <si>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</si>
  <si>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</si>
  <si>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</si>
  <si>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</si>
  <si>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</si>
  <si>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</si>
  <si>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</si>
  <si>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</si>
  <si>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</si>
  <si>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</si>
  <si>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</si>
  <si>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</si>
  <si>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</si>
  <si>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</si>
  <si>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</si>
  <si>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</si>
  <si>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</si>
  <si>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</si>
  <si>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</si>
  <si>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</si>
  <si>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</si>
  <si>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</si>
  <si>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</si>
  <si>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</si>
  <si>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</si>
  <si>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</si>
  <si>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</si>
  <si>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</si>
  <si>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</si>
  <si>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</si>
  <si>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</si>
  <si>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</si>
  <si>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</si>
  <si>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</si>
  <si>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</si>
  <si>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</si>
  <si>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</si>
  <si>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</si>
  <si>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</si>
  <si>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</si>
  <si>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</si>
  <si>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</si>
  <si>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</si>
  <si>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</si>
  <si>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</si>
  <si>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</si>
  <si>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</si>
  <si>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</si>
  <si>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</si>
  <si>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</si>
  <si>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</si>
  <si>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</si>
  <si>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</si>
  <si>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</si>
  <si>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</si>
  <si>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</si>
  <si>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</si>
  <si>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</si>
  <si>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</si>
  <si>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</si>
  <si>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</si>
  <si>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</si>
  <si>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</si>
  <si>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</si>
  <si>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</si>
  <si>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</si>
  <si>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</si>
  <si>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</si>
  <si>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</si>
  <si>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</si>
  <si>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</si>
  <si>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</si>
  <si>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</si>
  <si>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</si>
  <si>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</si>
  <si>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</si>
  <si>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</si>
  <si>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</si>
  <si>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</si>
  <si>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</si>
  <si>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</si>
  <si>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</si>
  <si>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</si>
  <si>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</si>
  <si>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</si>
  <si>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</si>
  <si>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</si>
  <si>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</si>
  <si>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</si>
  <si>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</si>
  <si>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</si>
  <si>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</si>
  <si>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</si>
  <si>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</si>
  <si>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</si>
  <si>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</si>
  <si>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</si>
  <si>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</si>
  <si>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</si>
  <si>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</si>
  <si>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</si>
  <si>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</si>
  <si>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</si>
  <si>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</si>
  <si>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</si>
  <si>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</si>
  <si>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</si>
  <si>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</si>
  <si>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</si>
  <si>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</si>
  <si>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</si>
  <si>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</si>
  <si>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</si>
  <si>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</si>
  <si>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</si>
  <si>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</si>
  <si>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</si>
  <si>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</si>
  <si>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</si>
  <si>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</si>
  <si>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</si>
  <si>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</si>
  <si>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</si>
  <si>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</si>
  <si>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</si>
  <si>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</si>
  <si>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</si>
  <si>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</si>
  <si>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</si>
  <si>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</si>
  <si>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</si>
  <si>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</si>
  <si>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</si>
  <si>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</si>
  <si>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</si>
  <si>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</si>
  <si>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</si>
  <si>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</si>
  <si>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</si>
  <si>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</si>
  <si>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</si>
  <si>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</si>
  <si>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</si>
  <si>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</si>
  <si>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</si>
  <si>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</si>
  <si>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</si>
  <si>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</si>
  <si>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</si>
  <si>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</si>
  <si>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</si>
  <si>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</si>
  <si>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</si>
  <si>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</si>
  <si>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</si>
  <si>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</si>
  <si>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</si>
  <si>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</si>
  <si>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</si>
  <si>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</si>
  <si>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</si>
  <si>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</si>
  <si>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</si>
  <si>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</si>
  <si>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</si>
  <si>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</si>
  <si>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</si>
  <si>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</si>
  <si>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</si>
  <si>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</si>
  <si>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</si>
  <si>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</si>
  <si>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</si>
  <si>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</si>
  <si>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</si>
  <si>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</si>
  <si>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</si>
  <si>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</si>
  <si>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</si>
  <si>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</si>
  <si>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</si>
  <si>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</si>
  <si>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</si>
  <si>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</si>
  <si>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</si>
  <si>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</si>
  <si>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</si>
  <si>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</si>
  <si>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</si>
  <si>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</si>
  <si>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</si>
  <si>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</si>
  <si>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</si>
  <si>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</si>
  <si>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</si>
  <si>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</si>
  <si>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</si>
  <si>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</si>
  <si>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</si>
  <si>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</si>
  <si>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</si>
  <si>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</si>
  <si>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</si>
  <si>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</si>
  <si>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</si>
  <si>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</si>
  <si>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</si>
  <si>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</si>
  <si>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</si>
  <si>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</si>
  <si>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</si>
  <si>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</si>
  <si>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</si>
  <si>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</si>
  <si>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</si>
  <si>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</si>
  <si>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</si>
  <si>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</si>
  <si>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</si>
  <si>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</si>
  <si>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</si>
  <si>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</si>
  <si>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</si>
  <si>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</si>
  <si>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</si>
  <si>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</si>
  <si>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</si>
  <si>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</si>
  <si>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</si>
  <si>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</si>
  <si>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</si>
  <si>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</si>
  <si>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</si>
  <si>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</si>
  <si>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</si>
  <si>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</si>
  <si>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</si>
  <si>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</si>
  <si>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</si>
  <si>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</si>
  <si>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</si>
  <si>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</si>
  <si>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</si>
  <si>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</si>
  <si>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</si>
  <si>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</si>
  <si>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</si>
  <si>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</si>
  <si>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</si>
  <si>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</si>
  <si>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</si>
  <si>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</si>
  <si>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</si>
  <si>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</si>
  <si>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</si>
  <si>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</si>
  <si>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</si>
  <si>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</si>
  <si>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</si>
  <si>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</si>
  <si>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</si>
  <si>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</si>
  <si>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</si>
  <si>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</si>
  <si>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</si>
  <si>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</si>
  <si>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</si>
  <si>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</si>
  <si>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</si>
  <si>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</si>
  <si>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</si>
  <si>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</si>
  <si>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</si>
  <si>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</si>
  <si>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</si>
  <si>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</si>
  <si>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</si>
  <si>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</si>
  <si>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</si>
  <si>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</si>
  <si>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</si>
  <si>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</si>
  <si>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</si>
  <si>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</si>
  <si>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</si>
  <si>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</si>
  <si>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</si>
  <si>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</si>
  <si>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</si>
  <si>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</si>
  <si>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</si>
  <si>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</si>
  <si>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</si>
  <si>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</si>
  <si>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</si>
  <si>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</si>
  <si>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</si>
  <si>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</si>
  <si>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</si>
  <si>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</si>
  <si>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</si>
  <si>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</si>
  <si>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</si>
  <si>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</si>
  <si>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</si>
  <si>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</si>
  <si>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</si>
  <si>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</si>
  <si>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</si>
  <si>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</si>
  <si>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</si>
  <si>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</si>
  <si>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</si>
  <si>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</si>
  <si>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</si>
  <si>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</si>
  <si>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</si>
  <si>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</si>
  <si>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</si>
  <si>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</si>
  <si>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</si>
  <si>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</si>
  <si>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</si>
  <si>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</si>
  <si>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</si>
  <si>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</si>
  <si>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</si>
  <si>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</si>
  <si>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</si>
  <si>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</si>
  <si>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</si>
  <si>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</si>
  <si>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</si>
  <si>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</si>
  <si>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</si>
  <si>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</si>
  <si>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</si>
  <si>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</si>
  <si>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</si>
  <si>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</si>
  <si>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</si>
  <si>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</si>
  <si>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</si>
  <si>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</si>
  <si>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</si>
  <si>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</si>
  <si>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</si>
  <si>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</si>
  <si>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</si>
  <si>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</si>
  <si>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</si>
  <si>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</si>
  <si>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</si>
  <si>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</si>
  <si>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</si>
  <si>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</si>
  <si>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</si>
  <si>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</si>
  <si>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</si>
  <si>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</si>
  <si>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</si>
  <si>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</si>
  <si>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</si>
  <si>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</si>
  <si>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</si>
  <si>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</si>
  <si>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</si>
  <si>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</si>
  <si>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</si>
  <si>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</si>
  <si>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</si>
  <si>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</si>
  <si>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</si>
  <si>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</si>
  <si>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</si>
  <si>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</si>
  <si>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</si>
  <si>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</si>
  <si>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</si>
  <si>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</si>
  <si>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</si>
  <si>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</si>
  <si>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</si>
  <si>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</si>
  <si>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</si>
  <si>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</si>
  <si>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</si>
  <si>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</si>
  <si>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</si>
  <si>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</si>
  <si>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</si>
  <si>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</si>
  <si>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</si>
  <si>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</si>
  <si>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</si>
  <si>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</si>
  <si>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</si>
  <si>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</si>
  <si>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</si>
  <si>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</si>
  <si>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</si>
  <si>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</si>
  <si>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</si>
  <si>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</si>
  <si>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</si>
  <si>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</si>
  <si>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</si>
  <si>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</si>
  <si>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</si>
  <si>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</si>
  <si>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</si>
  <si>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</si>
  <si>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</si>
  <si>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</si>
  <si>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</si>
  <si>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</si>
  <si>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</si>
  <si>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</si>
  <si>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</si>
  <si>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</si>
  <si>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</si>
  <si>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</si>
  <si>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</si>
  <si>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</si>
  <si>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</si>
  <si>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</si>
  <si>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</si>
  <si>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</si>
  <si>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</si>
  <si>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</si>
  <si>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</si>
  <si>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</si>
  <si>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</si>
  <si>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</si>
  <si>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</si>
  <si>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</si>
  <si>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</si>
  <si>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</si>
  <si>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</si>
  <si>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</si>
  <si>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</si>
  <si>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</si>
  <si>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</si>
  <si>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</si>
  <si>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</si>
  <si>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</si>
  <si>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</si>
  <si>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</si>
  <si>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</si>
  <si>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</si>
  <si>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</si>
  <si>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</si>
  <si>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</si>
  <si>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</si>
  <si>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</si>
  <si>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</si>
  <si>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</si>
  <si>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</si>
  <si>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</si>
  <si>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</si>
  <si>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</si>
  <si>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</si>
  <si>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</si>
  <si>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</si>
  <si>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</si>
  <si>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</si>
  <si>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</si>
  <si>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</si>
  <si>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</si>
  <si>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</si>
  <si>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</si>
  <si>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</si>
  <si>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</si>
  <si>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</si>
  <si>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</si>
  <si>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</si>
  <si>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</si>
  <si>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</si>
  <si>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</si>
  <si>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</si>
  <si>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</si>
  <si>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</si>
  <si>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</si>
  <si>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</si>
  <si>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</si>
  <si>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</si>
  <si>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</si>
  <si>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</si>
  <si>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</si>
  <si>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</si>
  <si>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</si>
  <si>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</si>
  <si>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</si>
  <si>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</si>
  <si>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</si>
  <si>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</si>
  <si>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</si>
  <si>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</si>
  <si>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</si>
  <si>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</si>
  <si>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</si>
  <si>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</si>
  <si>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</si>
  <si>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</si>
  <si>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</si>
  <si>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</si>
  <si>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</si>
  <si>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</si>
  <si>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</si>
  <si>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</si>
  <si>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</si>
  <si>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</si>
  <si>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</si>
  <si>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</si>
  <si>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</si>
  <si>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</si>
  <si>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</si>
  <si>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</si>
  <si>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</si>
  <si>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</si>
  <si>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</si>
  <si>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</si>
  <si>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</si>
  <si>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</si>
  <si>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</si>
  <si>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</si>
  <si>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</si>
  <si>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</si>
  <si>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</si>
  <si>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</si>
  <si>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</si>
  <si>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</si>
  <si>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</si>
  <si>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</si>
  <si>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</si>
  <si>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</si>
  <si>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</si>
  <si>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</si>
  <si>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</si>
  <si>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</si>
  <si>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</si>
  <si>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</si>
  <si>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</si>
  <si>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</si>
  <si>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</si>
  <si>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</si>
  <si>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</si>
  <si>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</si>
  <si>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</si>
  <si>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</si>
  <si>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</si>
  <si>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</si>
  <si>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</si>
  <si>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</si>
  <si>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</si>
  <si>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</si>
  <si>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</si>
  <si>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</si>
  <si>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</si>
  <si>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</si>
  <si>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</si>
  <si>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</si>
  <si>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</si>
  <si>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</si>
  <si>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</si>
  <si>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</si>
  <si>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</si>
  <si>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</si>
  <si>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</si>
  <si>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</si>
  <si>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</si>
  <si>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</si>
  <si>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</si>
  <si>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</si>
  <si>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</si>
  <si>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</si>
  <si>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</si>
  <si>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</si>
  <si>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</si>
  <si>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</si>
  <si>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</si>
  <si>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</si>
  <si>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</si>
  <si>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</si>
  <si>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</si>
  <si>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</si>
  <si>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</si>
  <si>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</si>
  <si>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</si>
  <si>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</si>
  <si>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</si>
  <si>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</si>
  <si>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</si>
  <si>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</si>
  <si>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</si>
  <si>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</si>
  <si>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</si>
  <si>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</si>
  <si>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</si>
  <si>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</si>
  <si>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</si>
  <si>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</si>
  <si>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</si>
  <si>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</si>
  <si>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</si>
  <si>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</si>
  <si>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</si>
  <si>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</si>
  <si>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</si>
  <si>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</si>
  <si>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</si>
  <si>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</si>
  <si>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</si>
  <si>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</si>
  <si>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</si>
  <si>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</si>
  <si>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</si>
  <si>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</si>
  <si>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</si>
  <si>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</si>
  <si>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</si>
  <si>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</si>
  <si>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</si>
  <si>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</si>
  <si>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</si>
  <si>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</si>
  <si>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</si>
  <si>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</si>
  <si>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</si>
  <si>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</si>
  <si>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</si>
  <si>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</si>
  <si>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</si>
  <si>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</si>
  <si>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</si>
  <si>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</si>
  <si>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</si>
  <si>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</si>
  <si>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</si>
  <si>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</si>
  <si>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</si>
  <si>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</si>
  <si>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</si>
  <si>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</si>
  <si>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</si>
  <si>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</si>
  <si>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</si>
  <si>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</si>
  <si>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</si>
  <si>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</si>
  <si>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</si>
  <si>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</si>
  <si>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</si>
  <si>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</si>
  <si>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</si>
  <si>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</si>
  <si>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</si>
  <si>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</si>
  <si>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</si>
  <si>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</si>
  <si>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</si>
  <si>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</si>
  <si>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</si>
  <si>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</si>
  <si>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</si>
  <si>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</si>
  <si>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</si>
  <si>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</si>
  <si>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</si>
  <si>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</si>
  <si>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</si>
  <si>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</si>
  <si>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</si>
  <si>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</si>
  <si>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</si>
  <si>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</si>
  <si>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</si>
  <si>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</si>
  <si>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</si>
  <si>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</si>
  <si>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</si>
  <si>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</si>
  <si>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</si>
  <si>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</si>
  <si>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</si>
  <si>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</si>
  <si>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</si>
  <si>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</si>
  <si>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</si>
  <si>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</si>
  <si>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</si>
  <si>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</si>
  <si>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</si>
  <si>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</si>
  <si>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</si>
  <si>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</si>
  <si>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</si>
  <si>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</si>
  <si>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</si>
  <si>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</si>
  <si>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</si>
  <si>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</si>
  <si>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</si>
  <si>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</si>
  <si>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</si>
  <si>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</si>
  <si>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</si>
  <si>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</si>
  <si>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</si>
  <si>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</si>
  <si>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</si>
  <si>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</si>
  <si>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</si>
  <si>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</si>
  <si>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</si>
  <si>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</si>
  <si>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</si>
  <si>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</si>
  <si>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</si>
  <si>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</si>
  <si>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</si>
  <si>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</si>
  <si>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</si>
  <si>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</si>
  <si>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</si>
  <si>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</si>
  <si>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</si>
  <si>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</si>
  <si>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</si>
  <si>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</si>
  <si>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</si>
  <si>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</si>
  <si>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</si>
  <si>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</si>
  <si>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</si>
  <si>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</si>
  <si>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</si>
  <si>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</si>
  <si>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</si>
  <si>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</si>
  <si>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</si>
  <si>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</si>
  <si>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</si>
  <si>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</si>
  <si>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</si>
  <si>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</si>
  <si>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</si>
  <si>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</si>
  <si>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</si>
  <si>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</si>
  <si>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</si>
  <si>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</si>
  <si>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</si>
  <si>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</si>
  <si>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</si>
  <si>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</si>
  <si>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</si>
  <si>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</si>
  <si>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</si>
  <si>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</si>
  <si>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</si>
  <si>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</si>
  <si>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</si>
  <si>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</si>
  <si>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</si>
  <si>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</si>
  <si>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</si>
  <si>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</si>
  <si>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</si>
  <si>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</si>
  <si>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</si>
  <si>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</si>
  <si>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</si>
  <si>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</si>
  <si>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</si>
  <si>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</si>
  <si>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</si>
  <si>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</si>
  <si>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</si>
  <si>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</si>
  <si>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</si>
  <si>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</si>
  <si>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</si>
  <si>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</si>
  <si>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</si>
  <si>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</si>
  <si>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</si>
  <si>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</si>
  <si>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</si>
  <si>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</si>
  <si>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</si>
  <si>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</si>
  <si>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</si>
  <si>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</si>
  <si>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</si>
  <si>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</si>
  <si>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</si>
  <si>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</si>
  <si>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</si>
  <si>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</si>
  <si>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</si>
  <si>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</si>
  <si>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</si>
  <si>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</si>
  <si>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</si>
  <si>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</si>
  <si>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</si>
  <si>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</si>
  <si>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</si>
  <si>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</si>
  <si>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</si>
  <si>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</si>
  <si>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</si>
  <si>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</si>
  <si>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</si>
  <si>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</si>
  <si>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</si>
  <si>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</si>
  <si>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</si>
  <si>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</si>
  <si>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</si>
  <si>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</si>
  <si>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</si>
  <si>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</si>
  <si>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</si>
  <si>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</si>
  <si>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</si>
  <si>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</si>
  <si>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</si>
  <si>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</si>
  <si>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</si>
  <si>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</si>
  <si>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</si>
  <si>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</si>
  <si>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</si>
  <si>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</si>
  <si>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</si>
  <si>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</si>
  <si>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</si>
  <si>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</si>
  <si>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</si>
  <si>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</si>
  <si>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</si>
  <si>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</si>
  <si>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</si>
  <si>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</si>
  <si>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</si>
  <si>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</si>
  <si>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</si>
  <si>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</si>
  <si>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</si>
  <si>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</si>
  <si>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</si>
  <si>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</si>
  <si>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</si>
  <si>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</si>
  <si>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</si>
  <si>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</si>
  <si>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</si>
  <si>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</si>
  <si>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</si>
  <si>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</si>
  <si>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</si>
  <si>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</si>
  <si>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</si>
  <si>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</si>
  <si>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</si>
  <si>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</si>
  <si>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</si>
  <si>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</si>
  <si>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</si>
  <si>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</si>
  <si>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</si>
  <si>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</si>
  <si>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</si>
  <si>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</si>
  <si>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</si>
  <si>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</si>
  <si>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</si>
  <si>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</si>
  <si>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</si>
  <si>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</si>
  <si>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</si>
  <si>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</si>
  <si>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</si>
  <si>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</si>
  <si>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</si>
  <si>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</si>
  <si>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</si>
  <si>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</si>
  <si>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</si>
  <si>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</si>
  <si>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</si>
  <si>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</si>
  <si>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</si>
  <si>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</si>
  <si>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</si>
  <si>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</si>
  <si>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</si>
  <si>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</si>
  <si>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</si>
  <si>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</si>
  <si>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</si>
  <si>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</si>
  <si>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</si>
  <si>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</si>
  <si>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</si>
  <si>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</si>
  <si>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</si>
  <si>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</si>
  <si>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</si>
  <si>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</si>
  <si>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</si>
  <si>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</si>
  <si>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</si>
  <si>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</si>
  <si>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</si>
  <si>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</si>
  <si>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</si>
  <si>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</si>
  <si>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</si>
  <si>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</si>
  <si>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</si>
  <si>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</si>
  <si>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</si>
  <si>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</si>
  <si>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</si>
  <si>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</si>
  <si>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</si>
  <si>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</si>
  <si>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</si>
  <si>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</si>
  <si>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</si>
  <si>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</si>
  <si>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</si>
  <si>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</si>
  <si>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</si>
  <si>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</si>
  <si>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</si>
  <si>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</si>
  <si>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</si>
  <si>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</si>
  <si>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</si>
  <si>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</si>
  <si>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</si>
  <si>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</si>
  <si>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</si>
  <si>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</si>
  <si>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</si>
  <si>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</si>
  <si>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</si>
  <si>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</si>
  <si>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</si>
  <si>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</si>
  <si>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</si>
  <si>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</si>
  <si>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</si>
  <si>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</si>
  <si>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</si>
  <si>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</si>
  <si>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</si>
  <si>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</si>
  <si>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</si>
  <si>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</si>
  <si>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</si>
  <si>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</si>
  <si>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</si>
  <si>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</si>
  <si>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</si>
  <si>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</si>
  <si>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</si>
  <si>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</si>
  <si>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</si>
  <si>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</si>
  <si>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</si>
  <si>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</si>
  <si>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</si>
  <si>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</si>
  <si>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</si>
  <si>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</si>
  <si>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</si>
  <si>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</si>
  <si>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</si>
  <si>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</si>
  <si>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</si>
  <si>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</si>
  <si>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</si>
  <si>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</si>
  <si>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</si>
  <si>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</si>
  <si>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</si>
  <si>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</si>
  <si>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</si>
  <si>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</si>
  <si>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</si>
  <si>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</si>
  <si>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</si>
  <si>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</si>
  <si>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</si>
  <si>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</si>
  <si>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</si>
  <si>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</si>
  <si>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</si>
  <si>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</si>
  <si>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</si>
  <si>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</si>
  <si>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</si>
  <si>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</si>
  <si>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</si>
  <si>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</si>
  <si>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</si>
  <si>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</si>
  <si>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</si>
  <si>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</si>
  <si>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</si>
  <si>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</si>
  <si>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</si>
  <si>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</si>
  <si>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</si>
  <si>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</si>
  <si>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</si>
  <si>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</si>
  <si>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</si>
  <si>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</si>
  <si>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</si>
  <si>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</si>
  <si>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</si>
  <si>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</si>
  <si>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</si>
  <si>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</si>
  <si>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</si>
  <si>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</si>
  <si>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</si>
  <si>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</si>
  <si>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</si>
  <si>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</si>
  <si>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</si>
  <si>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</si>
  <si>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</si>
  <si>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</si>
  <si>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</si>
  <si>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</si>
  <si>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</si>
  <si>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</si>
  <si>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</si>
  <si>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</si>
  <si>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</si>
  <si>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</si>
  <si>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</si>
  <si>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</si>
  <si>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</si>
  <si>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</si>
  <si>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</si>
  <si>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</si>
  <si>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</si>
  <si>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</si>
  <si>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</si>
  <si>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</si>
  <si>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</si>
  <si>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</si>
  <si>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</si>
  <si>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</si>
  <si>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</si>
  <si>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</si>
  <si>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</si>
  <si>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</si>
  <si>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</si>
  <si>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</si>
  <si>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</si>
  <si>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</si>
  <si>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</si>
  <si>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</si>
  <si>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</si>
  <si>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</si>
  <si>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</si>
  <si>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</si>
  <si>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</si>
  <si>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</si>
  <si>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</si>
  <si>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</si>
  <si>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</si>
  <si>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</si>
  <si>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</si>
  <si>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</si>
  <si>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</si>
  <si>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</si>
  <si>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</si>
  <si>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</si>
  <si>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</si>
  <si>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</si>
  <si>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</si>
  <si>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</si>
  <si>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</si>
  <si>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</si>
  <si>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</si>
  <si>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</si>
  <si>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</si>
  <si>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</si>
  <si>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</si>
  <si>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</si>
  <si>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</si>
  <si>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</si>
  <si>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</si>
  <si>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</si>
  <si>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</si>
  <si>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</si>
  <si>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</si>
  <si>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</si>
  <si>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</si>
  <si>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</si>
  <si>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</si>
  <si>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</si>
  <si>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</si>
  <si>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</si>
  <si>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</si>
  <si>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</si>
  <si>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</si>
  <si>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</si>
  <si>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</si>
  <si>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</si>
  <si>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</si>
  <si>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</si>
  <si>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</si>
  <si>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</si>
  <si>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</si>
  <si>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</si>
  <si>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</si>
  <si>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</si>
  <si>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</si>
  <si>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</si>
  <si>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</si>
  <si>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</si>
  <si>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</si>
  <si>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</si>
  <si>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</si>
  <si>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</si>
  <si>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</si>
  <si>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</si>
  <si>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</si>
  <si>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</si>
  <si>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</si>
  <si>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</si>
  <si>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</si>
  <si>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</si>
  <si>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</si>
  <si>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</si>
  <si>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</si>
  <si>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</si>
  <si>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</si>
  <si>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</si>
  <si>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</si>
  <si>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</si>
  <si>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</si>
  <si>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</si>
  <si>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</si>
  <si>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</si>
  <si>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</si>
  <si>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</si>
  <si>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</si>
  <si>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</si>
  <si>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</si>
  <si>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</si>
  <si>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</si>
  <si>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</si>
  <si>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</si>
  <si>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</si>
  <si>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</si>
  <si>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</si>
  <si>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</si>
  <si>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</si>
  <si>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</si>
  <si>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</si>
  <si>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</si>
  <si>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</si>
  <si>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</si>
  <si>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</si>
  <si>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</si>
  <si>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</si>
  <si>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</si>
  <si>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</si>
  <si>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</si>
  <si>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</si>
  <si>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</si>
  <si>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</si>
  <si>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</si>
  <si>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</si>
  <si>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</si>
  <si>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</si>
  <si>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</si>
  <si>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</si>
  <si>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</si>
  <si>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</si>
  <si>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</si>
  <si>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</si>
  <si>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</si>
  <si>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</si>
  <si>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</si>
  <si>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</si>
  <si>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</si>
  <si>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</si>
  <si>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</si>
  <si>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</si>
  <si>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</si>
  <si>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</si>
  <si>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</si>
  <si>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</si>
  <si>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</si>
  <si>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</si>
  <si>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</si>
  <si>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</si>
  <si>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</si>
  <si>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</si>
  <si>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</si>
  <si>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</si>
  <si>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</si>
  <si>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</si>
  <si>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</si>
  <si>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</si>
  <si>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</si>
  <si>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</si>
  <si>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</si>
  <si>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</si>
  <si>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</si>
  <si>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</si>
  <si>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</si>
  <si>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</si>
  <si>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</si>
  <si>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</si>
  <si>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</si>
  <si>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</si>
  <si>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</si>
  <si>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</si>
  <si>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</si>
  <si>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</si>
  <si>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</si>
  <si>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</si>
  <si>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</si>
  <si>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</si>
  <si>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</si>
  <si>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</si>
  <si>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</si>
  <si>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</si>
  <si>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</si>
  <si>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</si>
  <si>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</si>
  <si>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</si>
  <si>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</si>
  <si>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</si>
  <si>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</si>
  <si>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</si>
  <si>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</si>
  <si>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</si>
  <si>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</si>
  <si>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</si>
  <si>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</si>
  <si>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</si>
  <si>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</si>
  <si>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</si>
  <si>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</si>
  <si>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</si>
  <si>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</si>
  <si>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</si>
  <si>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</si>
  <si>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</si>
  <si>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</si>
  <si>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</si>
  <si>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</si>
  <si>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</si>
  <si>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</si>
  <si>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</si>
  <si>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</si>
  <si>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</si>
  <si>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</si>
  <si>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</si>
  <si>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</si>
  <si>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</si>
  <si>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</si>
  <si>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</si>
  <si>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</si>
  <si>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</si>
  <si>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</si>
  <si>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</si>
  <si>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</si>
  <si>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</si>
  <si>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</si>
  <si>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</si>
  <si>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</si>
  <si>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</si>
  <si>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</si>
  <si>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</si>
  <si>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</si>
  <si>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</si>
  <si>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</si>
  <si>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</si>
  <si>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</si>
  <si>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</si>
  <si>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</si>
  <si>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</si>
  <si>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</si>
  <si>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</si>
  <si>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</si>
  <si>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</si>
  <si>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</si>
  <si>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</si>
  <si>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</si>
  <si>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</si>
  <si>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</si>
  <si>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</si>
  <si>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</si>
  <si>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</si>
  <si>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</si>
  <si>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</si>
  <si>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</si>
  <si>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</si>
  <si>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</si>
  <si>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</si>
  <si>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</si>
  <si>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</si>
  <si>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</si>
  <si>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</si>
  <si>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</si>
  <si>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</si>
  <si>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</si>
  <si>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</si>
  <si>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</si>
  <si>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</si>
  <si>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</si>
  <si>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</si>
  <si>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</si>
  <si>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</si>
  <si>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</si>
  <si>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</si>
  <si>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</si>
  <si>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</si>
  <si>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</si>
  <si>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</si>
  <si>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</si>
  <si>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</si>
  <si>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</si>
  <si>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</si>
  <si>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</si>
  <si>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</si>
  <si>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</si>
  <si>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</si>
  <si>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</si>
  <si>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</si>
  <si>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</si>
  <si>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</si>
  <si>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</si>
  <si>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</si>
  <si>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</si>
  <si>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</si>
  <si>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</si>
  <si>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</si>
  <si>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</si>
  <si>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</si>
  <si>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</si>
  <si>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</si>
  <si>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</si>
  <si>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</si>
  <si>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</si>
  <si>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</si>
  <si>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</si>
  <si>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</si>
  <si>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</si>
  <si>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</si>
  <si>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</si>
  <si>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</si>
  <si>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</si>
  <si>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</si>
  <si>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</si>
  <si>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</si>
  <si>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</si>
  <si>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</si>
  <si>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</si>
  <si>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</si>
  <si>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</si>
  <si>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</si>
  <si>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</si>
  <si>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</si>
  <si>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</si>
  <si>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</si>
  <si>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</si>
  <si>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</si>
  <si>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</si>
  <si>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</si>
  <si>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</si>
  <si>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</si>
  <si>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</si>
  <si>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</si>
  <si>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</si>
  <si>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</si>
  <si>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</si>
  <si>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</si>
  <si>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</si>
  <si>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</si>
  <si>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</si>
  <si>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</si>
  <si>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</si>
  <si>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</si>
  <si>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</si>
  <si>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</si>
  <si>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</si>
  <si>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</si>
  <si>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</si>
  <si>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</si>
  <si>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</si>
  <si>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</si>
  <si>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</si>
  <si>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</si>
  <si>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</si>
  <si>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</si>
  <si>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</si>
  <si>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</si>
  <si>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</si>
  <si>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</si>
  <si>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</si>
  <si>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</si>
  <si>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</si>
  <si>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</si>
  <si>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</si>
  <si>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</si>
  <si>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</si>
  <si>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</si>
  <si>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</si>
  <si>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</si>
  <si>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</si>
  <si>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</si>
  <si>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</si>
  <si>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</si>
  <si>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</si>
  <si>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</si>
  <si>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</si>
  <si>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</si>
  <si>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</si>
  <si>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</si>
  <si>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</si>
  <si>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</si>
  <si>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</si>
  <si>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</si>
  <si>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</si>
  <si>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</si>
  <si>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</si>
  <si>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</si>
  <si>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</si>
  <si>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</si>
  <si>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</si>
  <si>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</si>
  <si>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</si>
  <si>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</si>
  <si>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</si>
  <si>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</si>
  <si>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</si>
  <si>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</si>
  <si>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</si>
  <si>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</si>
  <si>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</si>
  <si>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</si>
  <si>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</si>
  <si>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</si>
  <si>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</si>
  <si>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</si>
  <si>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</si>
  <si>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</si>
  <si>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</si>
  <si>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</si>
  <si>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</si>
  <si>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</si>
  <si>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</si>
  <si>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</si>
  <si>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</si>
  <si>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</si>
  <si>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</si>
  <si>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</si>
  <si>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</si>
  <si>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</si>
  <si>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</si>
  <si>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</si>
  <si>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</si>
  <si>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</si>
  <si>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</si>
  <si>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</si>
  <si>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</si>
  <si>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</si>
  <si>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</si>
  <si>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</si>
  <si>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</si>
  <si>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</si>
  <si>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</si>
  <si>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</si>
  <si>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</si>
  <si>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</si>
  <si>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</si>
  <si>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</si>
  <si>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</si>
  <si>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</si>
  <si>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</si>
  <si>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</si>
  <si>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</si>
  <si>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</si>
  <si>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</si>
  <si>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</si>
  <si>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</si>
  <si>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</si>
  <si>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</si>
  <si>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</si>
  <si>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</si>
  <si>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</si>
  <si>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</si>
  <si>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</si>
  <si>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</si>
  <si>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</si>
  <si>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</si>
  <si>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</si>
  <si>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</si>
  <si>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</si>
  <si>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</si>
  <si>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</si>
  <si>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</si>
  <si>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</si>
  <si>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</si>
  <si>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</si>
  <si>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</si>
  <si>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</si>
  <si>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</si>
  <si>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</si>
  <si>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</si>
  <si>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</si>
  <si>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</si>
  <si>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</si>
  <si>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</si>
  <si>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</si>
  <si>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</si>
  <si>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</si>
  <si>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</si>
  <si>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</si>
  <si>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</si>
  <si>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</si>
  <si>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</si>
  <si>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</si>
  <si>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</si>
  <si>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</si>
  <si>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</si>
  <si>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</si>
  <si>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</si>
  <si>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</si>
  <si>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</si>
  <si>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</si>
  <si>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</si>
  <si>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</si>
  <si>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</si>
  <si>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</si>
  <si>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</si>
  <si>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</si>
  <si>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</si>
  <si>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</si>
  <si>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</si>
  <si>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</si>
  <si>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</si>
  <si>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</si>
  <si>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</si>
  <si>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</si>
  <si>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</si>
  <si>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</si>
  <si>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</si>
  <si>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</si>
  <si>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</si>
  <si>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</si>
  <si>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</si>
  <si>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</si>
  <si>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</si>
  <si>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</si>
  <si>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</si>
  <si>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</si>
  <si>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</si>
  <si>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</si>
  <si>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</si>
  <si>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</si>
  <si>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</si>
  <si>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</si>
  <si>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</si>
  <si>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</si>
  <si>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</si>
  <si>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</si>
  <si>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</si>
  <si>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</si>
  <si>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</si>
  <si>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</si>
  <si>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</si>
  <si>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</si>
  <si>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</si>
  <si>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</si>
  <si>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</si>
  <si>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</si>
  <si>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</si>
  <si>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</si>
  <si>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</si>
  <si>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</si>
  <si>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</si>
  <si>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</si>
  <si>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</si>
  <si>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</si>
  <si>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</si>
  <si>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</si>
  <si>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</si>
  <si>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</si>
  <si>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</si>
  <si>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</si>
  <si>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</si>
  <si>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</si>
  <si>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</si>
  <si>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</si>
  <si>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</si>
  <si>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</si>
  <si>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</si>
  <si>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</si>
  <si>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</si>
  <si>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</si>
  <si>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</si>
  <si>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</si>
  <si>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</si>
  <si>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</si>
  <si>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</si>
  <si>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</si>
  <si>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</si>
  <si>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</si>
  <si>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</si>
  <si>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</si>
  <si>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</si>
  <si>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</si>
  <si>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</si>
  <si>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</si>
  <si>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</si>
  <si>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</si>
  <si>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</si>
  <si>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</si>
  <si>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</si>
  <si>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</si>
  <si>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</si>
  <si>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</si>
  <si>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</si>
  <si>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</si>
  <si>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</si>
  <si>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</si>
  <si>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</si>
  <si>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</si>
  <si>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</si>
  <si>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</si>
  <si>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</si>
  <si>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</si>
  <si>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</si>
  <si>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</si>
  <si>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</si>
  <si>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</si>
  <si>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</si>
  <si>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</si>
  <si>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</si>
  <si>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</si>
  <si>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</si>
  <si>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</si>
  <si>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</si>
  <si>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</si>
  <si>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</si>
  <si>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</si>
  <si>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</si>
  <si>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</si>
  <si>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</si>
  <si>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</si>
  <si>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</si>
  <si>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</si>
  <si>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</si>
  <si>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</si>
  <si>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</si>
  <si>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</si>
  <si>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</si>
  <si>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</si>
  <si>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</si>
  <si>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</si>
  <si>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</si>
  <si>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</si>
  <si>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</si>
  <si>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</si>
  <si>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</si>
  <si>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</si>
  <si>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</si>
  <si>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</si>
  <si>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</si>
  <si>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</si>
  <si>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</si>
  <si>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</si>
  <si>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</si>
  <si>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</si>
  <si>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</si>
  <si>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</si>
  <si>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</si>
  <si>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</si>
  <si>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</si>
  <si>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</si>
  <si>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</si>
  <si>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</si>
  <si>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</si>
  <si>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</si>
  <si>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</si>
  <si>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</si>
  <si>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</si>
  <si>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</si>
  <si>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</si>
  <si>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</si>
  <si>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</si>
  <si>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</si>
  <si>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</si>
  <si>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</si>
  <si>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</si>
  <si>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</si>
  <si>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</si>
  <si>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</si>
  <si>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</si>
  <si>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</si>
  <si>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</si>
  <si>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</si>
  <si>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</si>
  <si>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</si>
  <si>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</si>
  <si>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</si>
  <si>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</si>
  <si>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</si>
  <si>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</si>
  <si>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</si>
  <si>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</si>
  <si>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</si>
  <si>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</si>
  <si>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</si>
  <si>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</si>
  <si>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</si>
  <si>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</si>
  <si>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</si>
  <si>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</si>
  <si>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</si>
  <si>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</si>
  <si>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</si>
  <si>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</si>
  <si>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</si>
  <si>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</si>
  <si>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</si>
  <si>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</si>
  <si>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</si>
  <si>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</si>
  <si>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</si>
  <si>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</si>
  <si>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</si>
  <si>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</si>
  <si>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</si>
  <si>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</si>
  <si>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</si>
  <si>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</si>
  <si>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</si>
  <si>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</si>
  <si>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</si>
  <si>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</si>
  <si>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</si>
  <si>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</si>
  <si>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</si>
  <si>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</si>
  <si>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</si>
  <si>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</si>
  <si>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</si>
  <si>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</si>
  <si>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</si>
  <si>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</si>
  <si>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</si>
  <si>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</si>
  <si>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</si>
  <si>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</si>
  <si>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</si>
  <si>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</si>
  <si>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</si>
  <si>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</si>
  <si>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</si>
  <si>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</si>
  <si>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</si>
  <si>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</si>
  <si>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</si>
  <si>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</si>
  <si>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</si>
  <si>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</si>
  <si>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</si>
  <si>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</si>
  <si>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</si>
  <si>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</si>
  <si>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</si>
  <si>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</si>
  <si>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</si>
  <si>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</si>
  <si>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</si>
  <si>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</si>
  <si>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</si>
  <si>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</si>
  <si>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</si>
  <si>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</si>
  <si>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</si>
  <si>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</si>
  <si>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</si>
  <si>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</si>
  <si>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</si>
  <si>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</si>
  <si>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</si>
  <si>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</si>
  <si>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</si>
  <si>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</si>
  <si>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</si>
  <si>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</si>
  <si>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</si>
  <si>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</si>
  <si>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</si>
  <si>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</si>
  <si>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</si>
  <si>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</si>
  <si>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</si>
  <si>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</si>
  <si>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</si>
  <si>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</si>
  <si>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</si>
  <si>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</si>
  <si>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</si>
  <si>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</si>
  <si>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</si>
  <si>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</si>
  <si>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</si>
  <si>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</si>
  <si>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</si>
  <si>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</si>
  <si>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</si>
  <si>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</si>
  <si>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</si>
  <si>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</si>
  <si>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</si>
  <si>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</si>
  <si>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</si>
  <si>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</si>
  <si>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</si>
  <si>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</si>
  <si>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</si>
  <si>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</si>
  <si>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</si>
  <si>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</si>
  <si>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</si>
  <si>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</si>
  <si>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</si>
  <si>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</si>
  <si>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</si>
  <si>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</si>
  <si>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</si>
  <si>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</si>
  <si>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</si>
  <si>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</si>
  <si>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</si>
  <si>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</si>
  <si>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</si>
  <si>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</si>
  <si>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</si>
  <si>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</si>
  <si>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</si>
  <si>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</si>
  <si>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</si>
  <si>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</si>
  <si>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</si>
  <si>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</si>
  <si>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</si>
  <si>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</si>
  <si>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</si>
  <si>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</si>
  <si>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</si>
  <si>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</si>
  <si>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</si>
  <si>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</si>
  <si>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</si>
  <si>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</si>
  <si>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</si>
  <si>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</si>
  <si>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</si>
  <si>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</si>
  <si>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</si>
  <si>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</si>
  <si>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</si>
  <si>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</si>
  <si>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</si>
  <si>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</si>
  <si>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</si>
  <si>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</si>
  <si>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</si>
  <si>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</si>
  <si>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</si>
  <si>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</si>
  <si>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</si>
  <si>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</si>
  <si>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</si>
  <si>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</si>
  <si>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</si>
  <si>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</si>
  <si>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</si>
  <si>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</si>
  <si>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</si>
  <si>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</si>
  <si>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</si>
  <si>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</si>
  <si>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</si>
  <si>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</si>
  <si>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</si>
  <si>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</si>
  <si>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</si>
  <si>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</si>
  <si>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</si>
  <si>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</si>
  <si>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</si>
  <si>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</si>
  <si>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</si>
  <si>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</si>
  <si>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</si>
  <si>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</si>
  <si>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</si>
  <si>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</si>
  <si>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</si>
  <si>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</si>
  <si>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</si>
  <si>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</si>
  <si>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</si>
  <si>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</si>
  <si>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</si>
  <si>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</si>
  <si>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</si>
  <si>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</si>
  <si>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</si>
  <si>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</si>
  <si>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</si>
  <si>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</si>
  <si>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</si>
  <si>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</si>
  <si>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</si>
  <si>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</si>
  <si>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</si>
  <si>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</si>
  <si>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</si>
  <si>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</si>
  <si>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</si>
  <si>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</si>
  <si>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</si>
  <si>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</si>
  <si>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</si>
  <si>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</si>
  <si>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</si>
  <si>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</si>
  <si>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</si>
  <si>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</si>
  <si>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</si>
  <si>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</si>
  <si>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</si>
  <si>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</si>
  <si>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</si>
  <si>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</si>
  <si>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</si>
  <si>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</si>
  <si>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</si>
  <si>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</si>
  <si>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</si>
  <si>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</si>
  <si>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</si>
  <si>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</si>
  <si>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</si>
  <si>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</si>
  <si>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</si>
  <si>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</si>
  <si>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</si>
  <si>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</si>
  <si>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</si>
  <si>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</si>
  <si>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</si>
  <si>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</si>
  <si>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</si>
  <si>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</si>
  <si>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</si>
  <si>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</si>
  <si>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</si>
  <si>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</si>
  <si>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</si>
  <si>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</si>
  <si>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</si>
  <si>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</si>
  <si>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</si>
  <si>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</si>
  <si>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</si>
  <si>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</si>
  <si>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</si>
  <si>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</si>
  <si>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</si>
  <si>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</si>
  <si>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</si>
  <si>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</si>
  <si>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</si>
  <si>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</si>
  <si>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</si>
  <si>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</si>
  <si>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</si>
  <si>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</si>
  <si>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</si>
  <si>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</si>
  <si>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</si>
  <si>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</si>
  <si>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</si>
  <si>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</si>
  <si>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</si>
  <si>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</si>
  <si>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</si>
  <si>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</si>
  <si>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</si>
  <si>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</si>
  <si>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</si>
  <si>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</si>
  <si>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</si>
  <si>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</si>
  <si>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</si>
  <si>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</si>
  <si>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</si>
  <si>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</si>
  <si>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</si>
  <si>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</si>
  <si>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</si>
  <si>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</si>
  <si>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</si>
  <si>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</si>
  <si>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</si>
  <si>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</si>
  <si>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</si>
  <si>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</si>
  <si>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</si>
  <si>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</si>
  <si>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</si>
  <si>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</si>
  <si>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</si>
  <si>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</si>
  <si>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</si>
  <si>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</si>
  <si>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</si>
  <si>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</si>
  <si>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</si>
  <si>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</si>
  <si>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</si>
  <si>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</si>
  <si>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</si>
  <si>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</si>
  <si>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</si>
  <si>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</si>
  <si>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</si>
  <si>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</si>
  <si>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</si>
  <si>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</si>
  <si>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</si>
  <si>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</si>
  <si>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</si>
  <si>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</si>
  <si>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</si>
  <si>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</si>
  <si>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</si>
  <si>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</si>
  <si>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</si>
  <si>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</si>
  <si>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</si>
  <si>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</si>
  <si>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</si>
  <si>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</si>
  <si>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</si>
  <si>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</si>
  <si>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</si>
  <si>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</si>
  <si>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</si>
  <si>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</si>
  <si>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</si>
  <si>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</si>
  <si>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</si>
  <si>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</si>
  <si>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</si>
  <si>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</si>
  <si>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</si>
  <si>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</si>
  <si>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</si>
  <si>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</si>
  <si>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</si>
  <si>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</si>
  <si>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</si>
  <si>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</si>
  <si>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</si>
  <si>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</si>
  <si>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</si>
  <si>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</si>
  <si>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</si>
  <si>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</si>
  <si>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</si>
  <si>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</si>
  <si>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</si>
  <si>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</si>
  <si>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</si>
  <si>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</si>
  <si>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</si>
  <si>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</si>
  <si>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</si>
  <si>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</si>
  <si>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</si>
  <si>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</si>
  <si>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</si>
  <si>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</si>
  <si>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</si>
  <si>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</si>
  <si>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</si>
  <si>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</si>
  <si>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</si>
  <si>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</si>
  <si>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</si>
  <si>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</si>
  <si>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</si>
  <si>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</si>
  <si>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</si>
  <si>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</si>
  <si>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</si>
  <si>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</si>
  <si>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</si>
  <si>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</si>
  <si>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</si>
  <si>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</si>
  <si>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</si>
  <si>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</si>
  <si>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</si>
  <si>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</si>
  <si>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</si>
  <si>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</si>
  <si>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</si>
  <si>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</si>
  <si>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</si>
  <si>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</si>
  <si>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</si>
  <si>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</si>
  <si>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</si>
  <si>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</si>
  <si>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</si>
  <si>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</si>
  <si>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</si>
  <si>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</si>
  <si>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</si>
  <si>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</si>
  <si>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</si>
  <si>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</si>
  <si>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</si>
  <si>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</si>
  <si>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</si>
  <si>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</si>
  <si>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</si>
  <si>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</si>
  <si>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</si>
  <si>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</si>
  <si>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</si>
  <si>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</si>
  <si>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</si>
  <si>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</si>
  <si>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</si>
  <si>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</si>
  <si>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</si>
  <si>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</si>
  <si>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</si>
  <si>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</si>
  <si>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</si>
  <si>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</si>
  <si>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</si>
  <si>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</si>
  <si>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</si>
  <si>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</si>
  <si>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</si>
  <si>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</si>
  <si>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</si>
  <si>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</si>
  <si>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</si>
  <si>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</si>
  <si>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</si>
  <si>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</si>
  <si>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</si>
  <si>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</si>
  <si>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</si>
  <si>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</si>
  <si>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</si>
  <si>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</si>
  <si>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</si>
  <si>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</si>
  <si>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</si>
  <si>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</si>
  <si>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</si>
  <si>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</si>
  <si>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</si>
  <si>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</si>
  <si>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</si>
  <si>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</si>
  <si>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</si>
  <si>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</si>
  <si>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</si>
  <si>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</si>
  <si>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</si>
  <si>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</si>
  <si>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</si>
  <si>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</si>
  <si>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</si>
  <si>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</si>
  <si>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</si>
  <si>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</si>
  <si>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</si>
  <si>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</si>
  <si>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</si>
  <si>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</si>
  <si>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</si>
  <si>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</si>
  <si>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</si>
  <si>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</si>
  <si>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</si>
  <si>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</si>
  <si>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</si>
  <si>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</si>
  <si>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</si>
  <si>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</si>
  <si>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</si>
  <si>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</si>
  <si>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</si>
  <si>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</si>
  <si>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</si>
  <si>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</si>
  <si>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</si>
  <si>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</si>
  <si>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</si>
  <si>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</si>
  <si>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</si>
  <si>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</si>
  <si>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</si>
  <si>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</si>
  <si>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</si>
  <si>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</si>
  <si>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</si>
  <si>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</si>
  <si>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</si>
  <si>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</si>
  <si>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</si>
  <si>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</si>
  <si>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</si>
  <si>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</si>
  <si>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</si>
  <si>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</si>
  <si>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</si>
  <si>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</si>
  <si>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</si>
  <si>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</si>
  <si>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</si>
  <si>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</si>
  <si>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</si>
  <si>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</si>
  <si>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</si>
  <si>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</si>
  <si>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</si>
  <si>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</si>
  <si>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</si>
  <si>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</si>
  <si>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</si>
  <si>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</si>
  <si>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</si>
  <si>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</si>
  <si>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</si>
  <si>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</si>
  <si>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</si>
  <si>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</si>
  <si>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</si>
  <si>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</si>
  <si>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</si>
  <si>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</si>
  <si>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</si>
  <si>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</si>
  <si>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</si>
  <si>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</si>
  <si>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</si>
  <si>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</si>
  <si>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</si>
  <si>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</si>
  <si>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</si>
  <si>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</si>
  <si>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</si>
  <si>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</si>
  <si>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</si>
  <si>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</si>
  <si>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</si>
  <si>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</si>
  <si>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</si>
  <si>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</si>
  <si>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</si>
  <si>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</si>
  <si>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</si>
  <si>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</si>
  <si>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</si>
  <si>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</si>
  <si>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</si>
  <si>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</si>
  <si>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</si>
  <si>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</si>
  <si>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</si>
  <si>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</si>
  <si>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</si>
  <si>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</si>
  <si>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</si>
  <si>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</si>
  <si>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</si>
  <si>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</si>
  <si>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</si>
  <si>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</si>
  <si>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</si>
  <si>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</si>
  <si>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</si>
  <si>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</si>
  <si>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</si>
  <si>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</si>
  <si>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</si>
  <si>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</si>
  <si>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</si>
  <si>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</si>
  <si>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</si>
  <si>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</si>
  <si>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</si>
  <si>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</si>
  <si>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</si>
  <si>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</si>
  <si>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</si>
  <si>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</si>
  <si>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</si>
  <si>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</si>
  <si>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</si>
  <si>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</si>
  <si>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</si>
  <si>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</si>
  <si>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</si>
  <si>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</si>
  <si>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</si>
  <si>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</si>
  <si>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</si>
  <si>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</si>
  <si>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</si>
  <si>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</si>
  <si>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</si>
  <si>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</si>
  <si>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</si>
  <si>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</si>
  <si>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</si>
  <si>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</si>
  <si>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</si>
  <si>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</si>
  <si>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</si>
  <si>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</si>
  <si>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</si>
  <si>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</si>
  <si>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</si>
  <si>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</si>
  <si>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</si>
  <si>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</si>
  <si>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</si>
  <si>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</si>
  <si>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</si>
  <si>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</si>
  <si>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</si>
  <si>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</si>
  <si>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</si>
  <si>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</si>
  <si>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</si>
  <si>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</si>
  <si>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</si>
  <si>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</si>
  <si>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</si>
  <si>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</si>
  <si>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</si>
  <si>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</si>
  <si>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</si>
  <si>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</si>
  <si>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</si>
  <si>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</si>
  <si>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</si>
  <si>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</si>
  <si>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</si>
  <si>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</si>
  <si>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</si>
  <si>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</si>
  <si>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</si>
  <si>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</si>
  <si>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</si>
  <si>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</si>
  <si>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</si>
  <si>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</si>
  <si>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</si>
  <si>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</si>
  <si>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</si>
  <si>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</si>
  <si>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</si>
  <si>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</si>
  <si>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</si>
  <si>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</si>
  <si>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</si>
  <si>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</si>
  <si>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</si>
  <si>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</si>
  <si>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</si>
  <si>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</si>
  <si>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</si>
  <si>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</si>
  <si>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</si>
  <si>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</si>
  <si>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</si>
  <si>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</si>
  <si>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</si>
  <si>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</si>
  <si>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</si>
  <si>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</si>
  <si>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</si>
  <si>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</si>
  <si>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</si>
  <si>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</si>
  <si>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</si>
  <si>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</si>
  <si>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</si>
  <si>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</si>
  <si>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</si>
  <si>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</si>
  <si>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</si>
  <si>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</si>
  <si>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</si>
  <si>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</si>
  <si>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</si>
  <si>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</si>
  <si>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</si>
  <si>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</si>
  <si>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</si>
  <si>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</si>
  <si>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</si>
  <si>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</si>
  <si>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</si>
  <si>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</si>
  <si>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</si>
  <si>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</si>
  <si>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</si>
  <si>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</si>
  <si>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</si>
  <si>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</si>
  <si>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</si>
  <si>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</si>
  <si>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</si>
  <si>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</si>
  <si>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</si>
  <si>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</si>
  <si>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</si>
  <si>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</si>
  <si>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</si>
  <si>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</si>
  <si>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</si>
  <si>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</si>
  <si>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</si>
  <si>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</si>
  <si>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</si>
  <si>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</si>
  <si>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</si>
  <si>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</si>
  <si>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</si>
  <si>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</si>
  <si>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</si>
  <si>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</si>
  <si>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</si>
  <si>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</si>
  <si>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</si>
  <si>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</si>
  <si>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</si>
  <si>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</si>
  <si>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</si>
  <si>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</si>
  <si>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</si>
  <si>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</si>
  <si>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</si>
  <si>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</si>
  <si>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</si>
  <si>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</si>
  <si>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</si>
  <si>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</si>
  <si>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</si>
  <si>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</si>
  <si>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</si>
  <si>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</si>
  <si>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</si>
  <si>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</si>
  <si>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</si>
  <si>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</si>
  <si>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</si>
  <si>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</si>
  <si>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</si>
  <si>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</si>
  <si>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</si>
  <si>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</si>
  <si>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</si>
  <si>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</si>
  <si>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</si>
  <si>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</si>
  <si>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</si>
  <si>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</si>
  <si>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</si>
  <si>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</si>
  <si>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</si>
  <si>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</si>
  <si>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</si>
  <si>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</si>
  <si>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</si>
  <si>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</si>
  <si>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</si>
  <si>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</si>
  <si>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</si>
  <si>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</si>
  <si>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</si>
  <si>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</si>
  <si>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</si>
  <si>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</si>
  <si>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</si>
  <si>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</si>
  <si>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</si>
  <si>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</si>
  <si>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</si>
  <si>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</si>
  <si>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</si>
  <si>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</si>
  <si>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</si>
  <si>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</si>
  <si>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</si>
  <si>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</si>
  <si>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</si>
  <si>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</si>
  <si>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</si>
  <si>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</si>
  <si>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</si>
  <si>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</si>
  <si>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</si>
  <si>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</si>
  <si>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</si>
  <si>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</si>
  <si>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</si>
  <si>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</si>
  <si>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</si>
  <si>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</si>
  <si>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</si>
  <si>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</si>
  <si>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</si>
  <si>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</si>
  <si>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</si>
  <si>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</si>
  <si>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</si>
  <si>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</si>
  <si>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</si>
  <si>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</si>
  <si>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</si>
  <si>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</si>
  <si>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</si>
  <si>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</si>
  <si>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</si>
  <si>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</si>
  <si>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</si>
  <si>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</si>
  <si>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</si>
  <si>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</si>
  <si>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</si>
  <si>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</si>
  <si>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</si>
  <si>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</si>
  <si>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</si>
  <si>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</si>
  <si>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</si>
  <si>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</si>
  <si>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</si>
  <si>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</si>
  <si>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</si>
  <si>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</si>
  <si>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</si>
  <si>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</si>
  <si>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</si>
  <si>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</si>
  <si>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</si>
  <si>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</si>
  <si>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</si>
  <si>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</si>
  <si>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</si>
  <si>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</si>
  <si>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</si>
  <si>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</si>
  <si>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</si>
  <si>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</si>
  <si>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</si>
  <si>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</si>
  <si>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</si>
  <si>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</si>
  <si>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</si>
  <si>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</si>
  <si>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</si>
  <si>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</si>
  <si>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</si>
  <si>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</si>
  <si>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</si>
  <si>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</si>
  <si>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</si>
  <si>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</si>
  <si>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</si>
  <si>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</si>
  <si>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</si>
  <si>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</si>
  <si>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</si>
  <si>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</si>
  <si>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</si>
  <si>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</si>
  <si>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</si>
  <si>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</si>
  <si>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</si>
  <si>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</si>
  <si>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</si>
  <si>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</si>
  <si>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</si>
  <si>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</si>
  <si>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</si>
  <si>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</si>
  <si>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</si>
  <si>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</si>
  <si>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</si>
  <si>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</si>
  <si>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</si>
  <si>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</si>
  <si>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</si>
  <si>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</si>
  <si>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</si>
  <si>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</si>
  <si>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</si>
  <si>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</si>
  <si>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</si>
  <si>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</si>
  <si>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</si>
  <si>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</si>
  <si>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</si>
  <si>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</si>
  <si>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</si>
  <si>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</si>
  <si>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</si>
  <si>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</si>
  <si>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</si>
  <si>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</si>
  <si>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</si>
  <si>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</si>
  <si>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</si>
  <si>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</si>
  <si>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</si>
  <si>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</si>
  <si>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</si>
  <si>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</si>
  <si>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</si>
  <si>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</si>
  <si>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</si>
  <si>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</si>
  <si>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</si>
  <si>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</si>
  <si>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</si>
  <si>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</si>
  <si>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</si>
  <si>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</si>
  <si>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</si>
  <si>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</si>
  <si>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</si>
  <si>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</si>
  <si>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</si>
  <si>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</si>
  <si>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</si>
  <si>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</si>
  <si>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</si>
  <si>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</si>
  <si>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</si>
  <si>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</si>
  <si>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</si>
  <si>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</si>
  <si>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</si>
  <si>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</si>
  <si>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</si>
  <si>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</si>
  <si>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</si>
  <si>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</si>
  <si>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</si>
  <si>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</si>
  <si>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</si>
  <si>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</si>
  <si>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</si>
  <si>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</si>
  <si>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</si>
  <si>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</si>
  <si>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</si>
  <si>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</si>
  <si>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</si>
  <si>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</si>
  <si>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</si>
  <si>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</si>
  <si>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</si>
  <si>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</si>
  <si>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</si>
  <si>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</si>
  <si>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</si>
  <si>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</si>
  <si>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</si>
  <si>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</si>
  <si>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</si>
  <si>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</si>
  <si>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</si>
  <si>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</si>
  <si>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</si>
  <si>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</si>
  <si>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</si>
  <si>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</si>
  <si>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</si>
  <si>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</si>
  <si>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</si>
  <si>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</si>
  <si>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</si>
  <si>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</si>
  <si>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</si>
  <si>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</si>
  <si>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</si>
  <si>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</si>
  <si>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</si>
  <si>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</si>
  <si>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</si>
  <si>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</si>
  <si>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</si>
  <si>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</si>
  <si>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</si>
  <si>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</si>
  <si>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</si>
  <si>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</si>
  <si>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</si>
  <si>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</si>
  <si>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</si>
  <si>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</si>
  <si>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</si>
  <si>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</si>
  <si>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</si>
  <si>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</si>
  <si>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</si>
  <si>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</si>
  <si>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</si>
  <si>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</si>
  <si>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</si>
  <si>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</si>
  <si>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</si>
  <si>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</si>
  <si>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</si>
  <si>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</si>
  <si>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</si>
  <si>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</si>
  <si>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</si>
  <si>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</si>
  <si>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</si>
  <si>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</si>
  <si>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</si>
  <si>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</si>
  <si>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</si>
  <si>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</si>
  <si>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</si>
  <si>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</si>
  <si>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</si>
  <si>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</si>
  <si>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</si>
  <si>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</si>
  <si>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</si>
  <si>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</si>
  <si>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</si>
  <si>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</si>
  <si>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</si>
  <si>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</si>
  <si>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</si>
  <si>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</si>
  <si>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</si>
  <si>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</si>
  <si>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</si>
  <si>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</si>
  <si>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</si>
  <si>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</si>
  <si>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</si>
  <si>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</si>
  <si>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</si>
  <si>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</si>
  <si>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</si>
  <si>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</si>
  <si>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</si>
  <si>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</si>
  <si>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</si>
  <si>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</si>
  <si>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</si>
  <si>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</si>
  <si>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</si>
  <si>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</si>
  <si>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</si>
  <si>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</si>
  <si>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</si>
  <si>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</si>
  <si>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</si>
  <si>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</si>
  <si>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</si>
  <si>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</si>
  <si>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</si>
  <si>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</si>
  <si>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</si>
  <si>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</si>
  <si>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</si>
  <si>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</si>
  <si>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</si>
  <si>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</si>
  <si>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</si>
  <si>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</si>
  <si>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</si>
  <si>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</si>
  <si>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</si>
  <si>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</si>
  <si>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</si>
  <si>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</si>
  <si>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</si>
  <si>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</si>
  <si>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</si>
  <si>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</si>
  <si>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</si>
  <si>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</si>
  <si>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</si>
  <si>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</si>
  <si>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</si>
  <si>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</si>
  <si>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</si>
  <si>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</si>
  <si>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</si>
  <si>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</si>
  <si>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</si>
  <si>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</si>
  <si>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</si>
  <si>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</si>
  <si>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</si>
  <si>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</si>
  <si>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</si>
  <si>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</si>
  <si>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</si>
  <si>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</si>
  <si>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</si>
  <si>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</si>
  <si>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</si>
  <si>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</si>
  <si>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</si>
  <si>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</si>
  <si>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</si>
  <si>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</si>
  <si>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</si>
  <si>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</si>
  <si>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</si>
  <si>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</si>
  <si>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</si>
  <si>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</si>
  <si>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</si>
  <si>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</si>
  <si>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</si>
  <si>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</si>
  <si>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</si>
  <si>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</si>
  <si>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</si>
  <si>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</si>
  <si>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</si>
  <si>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</si>
  <si>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</si>
  <si>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</si>
  <si>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</si>
  <si>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</si>
  <si>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</si>
  <si>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</si>
  <si>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</si>
  <si>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</si>
  <si>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</si>
  <si>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</si>
  <si>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</si>
  <si>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</si>
  <si>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</si>
  <si>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</si>
  <si>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</si>
  <si>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</si>
  <si>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</si>
  <si>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</si>
  <si>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</si>
  <si>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</si>
  <si>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</si>
  <si>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</si>
  <si>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</si>
  <si>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</si>
  <si>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</si>
  <si>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</si>
  <si>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</si>
  <si>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</si>
  <si>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</si>
  <si>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</si>
  <si>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</si>
  <si>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</si>
  <si>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</si>
  <si>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</si>
  <si>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</si>
  <si>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</si>
  <si>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</si>
  <si>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</si>
  <si>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</si>
  <si>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</si>
  <si>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</si>
  <si>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</si>
  <si>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</si>
  <si>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</si>
  <si>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</si>
  <si>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</si>
  <si>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</si>
  <si>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</si>
  <si>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</si>
  <si>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</si>
  <si>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</si>
  <si>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</si>
  <si>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</si>
  <si>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</si>
  <si>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</si>
  <si>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</si>
  <si>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</si>
  <si>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</si>
  <si>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</si>
  <si>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</si>
  <si>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</si>
  <si>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</si>
  <si>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</si>
  <si>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</si>
  <si>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</si>
  <si>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</si>
  <si>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</si>
  <si>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</si>
  <si>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</si>
  <si>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</si>
  <si>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</si>
  <si>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</si>
  <si>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</si>
  <si>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</si>
  <si>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</si>
  <si>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</si>
  <si>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</si>
  <si>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</si>
  <si>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</si>
  <si>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</si>
  <si>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</si>
  <si>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</si>
  <si>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</si>
  <si>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</si>
  <si>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</si>
  <si>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</si>
  <si>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</si>
  <si>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</si>
  <si>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</si>
  <si>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</si>
  <si>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</si>
  <si>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</si>
  <si>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</si>
  <si>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</si>
  <si>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</si>
  <si>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</si>
  <si>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</si>
  <si>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</si>
  <si>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</si>
  <si>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</si>
  <si>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</si>
  <si>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</si>
  <si>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</si>
  <si>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</si>
  <si>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</si>
  <si>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</si>
  <si>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</si>
  <si>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</si>
  <si>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</si>
  <si>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</si>
  <si>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</si>
  <si>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</si>
  <si>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</si>
  <si>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</si>
  <si>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</si>
  <si>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</si>
  <si>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</si>
  <si>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</si>
  <si>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</si>
  <si>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</si>
  <si>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</si>
  <si>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</si>
  <si>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</si>
  <si>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</si>
  <si>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</si>
  <si>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</si>
  <si>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</si>
  <si>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</si>
  <si>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</si>
  <si>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</si>
  <si>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</si>
  <si>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</si>
  <si>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</si>
  <si>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</si>
  <si>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</si>
  <si>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</si>
  <si>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</si>
  <si>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</si>
  <si>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</si>
  <si>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</si>
  <si>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</si>
  <si>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</si>
  <si>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</si>
  <si>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</si>
  <si>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</si>
  <si>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</si>
  <si>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</si>
  <si>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</si>
  <si>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</si>
  <si>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</si>
  <si>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</si>
  <si>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</si>
  <si>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</si>
  <si>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</si>
  <si>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</si>
  <si>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</si>
  <si>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</si>
  <si>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</si>
  <si>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</si>
  <si>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</si>
  <si>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</si>
  <si>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</si>
  <si>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</si>
  <si>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</si>
  <si>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</si>
  <si>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</si>
  <si>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</si>
  <si>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</si>
  <si>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</si>
  <si>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</si>
  <si>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</si>
  <si>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</si>
  <si>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</si>
  <si>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</si>
  <si>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</si>
  <si>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</si>
  <si>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</si>
  <si>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</si>
  <si>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</si>
  <si>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</si>
  <si>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</si>
  <si>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</si>
  <si>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</si>
  <si>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</si>
  <si>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</si>
  <si>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</si>
  <si>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</si>
  <si>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</si>
  <si>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</si>
  <si>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</si>
  <si>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</si>
  <si>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</si>
  <si>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</si>
  <si>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</si>
  <si>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</si>
  <si>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</si>
  <si>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</si>
  <si>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</si>
  <si>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</si>
  <si>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</si>
  <si>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</si>
  <si>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</si>
  <si>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</si>
  <si>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</si>
  <si>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</si>
  <si>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</si>
  <si>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</si>
  <si>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</si>
  <si>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</si>
  <si>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</si>
  <si>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</si>
  <si>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</si>
  <si>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</si>
  <si>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</si>
  <si>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</si>
  <si>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</si>
  <si>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</si>
  <si>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</si>
  <si>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</si>
  <si>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</si>
  <si>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</si>
  <si>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</si>
  <si>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</si>
  <si>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</si>
  <si>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</si>
  <si>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</si>
  <si>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</si>
  <si>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</si>
  <si>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</si>
  <si>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</si>
  <si>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</si>
  <si>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</si>
  <si>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</si>
  <si>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</si>
  <si>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</si>
  <si>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</si>
  <si>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</si>
  <si>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</si>
  <si>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</si>
  <si>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</si>
  <si>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</si>
  <si>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</si>
  <si>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</si>
  <si>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</si>
  <si>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</si>
  <si>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</si>
  <si>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</si>
  <si>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</si>
  <si>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</si>
  <si>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</si>
  <si>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</si>
  <si>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</si>
  <si>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</si>
  <si>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</si>
  <si>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</si>
  <si>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</si>
  <si>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</si>
  <si>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</si>
  <si>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</si>
  <si>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</si>
  <si>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</si>
  <si>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</si>
  <si>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</si>
  <si>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</si>
  <si>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</si>
  <si>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</si>
  <si>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</si>
  <si>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</si>
  <si>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</si>
  <si>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</si>
  <si>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</si>
  <si>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</si>
  <si>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</si>
  <si>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</si>
  <si>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</si>
  <si>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</si>
  <si>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</si>
  <si>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</si>
  <si>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</si>
  <si>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</si>
  <si>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</si>
  <si>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</si>
  <si>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</si>
  <si>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</si>
  <si>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</si>
  <si>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</si>
  <si>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</si>
  <si>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</si>
  <si>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</si>
  <si>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</si>
  <si>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</si>
  <si>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</si>
  <si>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</si>
  <si>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</si>
  <si>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</si>
  <si>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</si>
  <si>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</si>
  <si>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</si>
  <si>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</si>
  <si>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</si>
  <si>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</si>
  <si>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</si>
  <si>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</si>
  <si>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</si>
  <si>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</si>
  <si>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</si>
  <si>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</si>
  <si>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</si>
  <si>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</si>
  <si>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</si>
  <si>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</si>
  <si>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</si>
  <si>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</si>
  <si>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</si>
  <si>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</si>
  <si>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</si>
  <si>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</si>
  <si>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</si>
  <si>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</si>
  <si>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</si>
  <si>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</si>
  <si>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</si>
  <si>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</si>
  <si>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</si>
  <si>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</si>
  <si>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</si>
  <si>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</si>
  <si>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</si>
  <si>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</si>
  <si>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</si>
  <si>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</si>
  <si>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</si>
  <si>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</si>
  <si>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</si>
  <si>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</si>
  <si>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</si>
  <si>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</si>
  <si>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</si>
  <si>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</si>
  <si>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</si>
  <si>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</si>
  <si>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</si>
  <si>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</si>
  <si>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</si>
  <si>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</si>
  <si>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</si>
  <si>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</si>
  <si>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</si>
  <si>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</si>
  <si>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</si>
  <si>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</si>
  <si>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</si>
  <si>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</si>
  <si>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</si>
  <si>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</si>
  <si>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</si>
  <si>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</si>
  <si>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</si>
  <si>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</si>
  <si>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</si>
  <si>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</si>
  <si>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</si>
  <si>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</si>
  <si>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</si>
  <si>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</si>
  <si>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</si>
  <si>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</si>
  <si>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</si>
  <si>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</si>
  <si>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</si>
  <si>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</si>
  <si>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</si>
  <si>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</si>
  <si>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</si>
  <si>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</si>
  <si>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</si>
  <si>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</si>
  <si>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</si>
  <si>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</si>
  <si>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</si>
  <si>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</si>
  <si>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</si>
  <si>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</si>
  <si>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</si>
  <si>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</si>
  <si>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</si>
  <si>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</si>
  <si>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</si>
  <si>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</si>
  <si>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</si>
  <si>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</si>
  <si>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</si>
  <si>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</si>
  <si>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</si>
  <si>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</si>
  <si>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</si>
  <si>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</si>
  <si>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</si>
  <si>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</si>
  <si>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</si>
  <si>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</si>
  <si>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</si>
  <si>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</si>
  <si>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</si>
  <si>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</si>
  <si>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</si>
  <si>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</si>
  <si>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</si>
  <si>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</si>
  <si>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</si>
  <si>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</si>
  <si>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</si>
  <si>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</si>
  <si>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</si>
  <si>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</si>
  <si>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</si>
  <si>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</si>
  <si>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</si>
  <si>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</si>
  <si>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</si>
  <si>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</si>
  <si>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</si>
  <si>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</si>
  <si>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</si>
  <si>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</si>
  <si>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</si>
  <si>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</si>
  <si>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</si>
  <si>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</si>
  <si>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</si>
  <si>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</si>
  <si>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</si>
  <si>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</si>
  <si>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</si>
  <si>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</si>
  <si>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</si>
  <si>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</si>
  <si>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</si>
  <si>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</si>
  <si>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</si>
  <si>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</si>
  <si>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</si>
  <si>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</si>
  <si>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</si>
  <si>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</si>
  <si>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</si>
  <si>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</si>
  <si>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</si>
  <si>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</si>
  <si>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</si>
  <si>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</si>
  <si>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</si>
  <si>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</si>
  <si>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</si>
  <si>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</si>
  <si>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</si>
  <si>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</si>
  <si>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</si>
  <si>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</si>
  <si>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</si>
  <si>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</si>
  <si>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</si>
  <si>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</si>
  <si>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</si>
  <si>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</si>
  <si>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</si>
  <si>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</si>
  <si>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</si>
  <si>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</si>
  <si>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</si>
  <si>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</si>
  <si>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</si>
  <si>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</si>
  <si>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</si>
  <si>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</si>
  <si>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</si>
  <si>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</si>
  <si>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</si>
  <si>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</si>
  <si>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</si>
  <si>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</si>
  <si>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</si>
  <si>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</si>
  <si>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</si>
  <si>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</si>
  <si>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</si>
  <si>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</si>
  <si>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</si>
  <si>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</si>
  <si>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</si>
  <si>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</si>
  <si>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</si>
  <si>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</si>
  <si>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</si>
  <si>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</si>
  <si>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</si>
  <si>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</si>
  <si>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</si>
  <si>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</si>
  <si>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</si>
  <si>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</si>
  <si>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</si>
  <si>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</si>
  <si>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</si>
  <si>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</si>
  <si>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</si>
  <si>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</si>
  <si>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</si>
  <si>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</si>
  <si>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</si>
  <si>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</si>
  <si>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</si>
  <si>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</si>
  <si>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</si>
  <si>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</si>
  <si>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</si>
  <si>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</si>
  <si>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</si>
  <si>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</si>
  <si>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</si>
  <si>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</si>
  <si>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</si>
  <si>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</si>
  <si>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</si>
  <si>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</si>
  <si>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</si>
  <si>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</si>
  <si>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</si>
  <si>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</si>
  <si>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</si>
  <si>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</si>
  <si>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</si>
  <si>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</si>
  <si>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</si>
  <si>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</si>
  <si>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</si>
  <si>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</si>
  <si>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</si>
  <si>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</si>
  <si>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</si>
  <si>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</si>
  <si>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</si>
  <si>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</si>
  <si>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</si>
  <si>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</si>
  <si>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</si>
  <si>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</si>
  <si>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</si>
  <si>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</si>
  <si>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</si>
  <si>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</si>
  <si>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</si>
  <si>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</si>
  <si>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</si>
  <si>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</si>
  <si>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</si>
  <si>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</si>
  <si>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</si>
  <si>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</si>
  <si>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</si>
  <si>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</si>
  <si>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</si>
  <si>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</si>
  <si>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</si>
  <si>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</si>
  <si>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</si>
  <si>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</si>
  <si>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</si>
  <si>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</si>
  <si>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</si>
  <si>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</si>
  <si>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</si>
  <si>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</si>
  <si>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</si>
  <si>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</si>
  <si>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</si>
  <si>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</si>
  <si>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</si>
  <si>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</si>
  <si>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</si>
  <si>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</si>
  <si>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</si>
  <si>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</si>
  <si>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</si>
  <si>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</si>
  <si>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</si>
  <si>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</si>
  <si>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</si>
  <si>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</si>
  <si>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</si>
  <si>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</si>
  <si>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</si>
  <si>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</si>
  <si>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</si>
  <si>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</si>
  <si>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</si>
  <si>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</si>
  <si>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</si>
  <si>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</si>
  <si>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</si>
  <si>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</si>
  <si>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</si>
  <si>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</si>
  <si>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</si>
  <si>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</si>
  <si>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</si>
  <si>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</si>
  <si>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</si>
  <si>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</si>
  <si>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</si>
  <si>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</si>
  <si>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</si>
  <si>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</si>
  <si>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</si>
  <si>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</si>
  <si>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</si>
  <si>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</si>
  <si>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</si>
  <si>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</si>
  <si>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</si>
  <si>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</si>
  <si>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</si>
  <si>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</si>
  <si>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</si>
  <si>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</si>
  <si>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</si>
  <si>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</si>
  <si>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</si>
  <si>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</si>
  <si>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</si>
  <si>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</si>
  <si>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</si>
  <si>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</si>
  <si>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</si>
  <si>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</si>
  <si>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</si>
  <si>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</si>
  <si>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</si>
  <si>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</si>
  <si>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</si>
  <si>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</si>
  <si>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</si>
  <si>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</si>
  <si>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</si>
  <si>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</si>
  <si>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</si>
  <si>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</si>
  <si>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</si>
  <si>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</si>
  <si>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</si>
  <si>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</si>
  <si>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</si>
  <si>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</si>
  <si>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</si>
  <si>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</si>
  <si>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</si>
  <si>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</si>
  <si>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</si>
  <si>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</si>
  <si>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</si>
  <si>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</si>
  <si>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</si>
  <si>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</si>
  <si>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</si>
  <si>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</si>
  <si>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</si>
  <si>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</si>
  <si>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</si>
  <si>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</si>
  <si>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</si>
  <si>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</si>
  <si>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</si>
  <si>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</si>
  <si>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</si>
  <si>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</si>
  <si>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</si>
  <si>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</si>
  <si>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</si>
  <si>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</si>
  <si>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</si>
  <si>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</si>
  <si>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</si>
  <si>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</si>
  <si>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</si>
  <si>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</si>
  <si>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</si>
  <si>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</si>
  <si>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</si>
  <si>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</si>
  <si>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</si>
  <si>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</si>
  <si>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</si>
  <si>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</si>
  <si>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</si>
  <si>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</si>
  <si>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</si>
  <si>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</si>
  <si>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</si>
  <si>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</si>
  <si>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</si>
  <si>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</si>
  <si>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</si>
  <si>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</si>
  <si>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</si>
  <si>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</si>
  <si>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</si>
  <si>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</si>
  <si>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</si>
  <si>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</si>
  <si>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</si>
  <si>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</si>
  <si>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</si>
  <si>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</si>
  <si>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</si>
  <si>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</si>
  <si>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</si>
  <si>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</si>
  <si>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</si>
  <si>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</si>
  <si>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</si>
  <si>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</si>
  <si>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</si>
  <si>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</si>
  <si>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</si>
  <si>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</si>
  <si>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</si>
  <si>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</si>
  <si>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</si>
  <si>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</si>
  <si>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</si>
  <si>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</si>
  <si>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</si>
  <si>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</si>
  <si>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</si>
  <si>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</si>
  <si>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</si>
  <si>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</si>
  <si>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</si>
  <si>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</si>
  <si>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</si>
  <si>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</si>
  <si>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</si>
  <si>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</si>
  <si>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</si>
  <si>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</si>
  <si>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</si>
  <si>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</si>
  <si>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</si>
  <si>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</si>
  <si>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</si>
  <si>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</si>
  <si>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</si>
  <si>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</si>
  <si>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</si>
  <si>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</si>
  <si>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</si>
  <si>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</si>
  <si>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</si>
  <si>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</si>
  <si>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</si>
  <si>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</si>
  <si>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</si>
  <si>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</si>
  <si>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</si>
  <si>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</si>
  <si>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</si>
  <si>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</si>
  <si>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</si>
  <si>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</si>
  <si>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</si>
  <si>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</si>
  <si>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</si>
  <si>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</si>
  <si>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</si>
  <si>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</si>
  <si>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</si>
  <si>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</si>
  <si>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</si>
  <si>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</si>
  <si>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</si>
  <si>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</si>
  <si>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</si>
  <si>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</si>
  <si>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</si>
  <si>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</si>
  <si>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</si>
  <si>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</si>
  <si>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</si>
  <si>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</si>
  <si>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</si>
  <si>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</si>
  <si>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</si>
  <si>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</si>
  <si>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</si>
  <si>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</si>
  <si>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</si>
  <si>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</si>
  <si>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</si>
  <si>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</si>
  <si>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</si>
  <si>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</si>
  <si>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</si>
  <si>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</si>
  <si>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</si>
  <si>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</si>
  <si>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</si>
  <si>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</si>
  <si>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</si>
  <si>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</si>
  <si>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</si>
  <si>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</si>
  <si>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</si>
  <si>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</si>
  <si>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</si>
  <si>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</si>
  <si>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</si>
  <si>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</si>
  <si>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</si>
  <si>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</si>
  <si>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</si>
  <si>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</si>
  <si>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</si>
  <si>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</si>
  <si>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</si>
  <si>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</si>
  <si>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</si>
  <si>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</si>
  <si>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</si>
  <si>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</si>
  <si>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</si>
  <si>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</si>
  <si>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</si>
  <si>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</si>
  <si>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</si>
  <si>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</si>
  <si>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</si>
  <si>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</si>
  <si>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</si>
  <si>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</si>
  <si>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</si>
  <si>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</si>
  <si>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</si>
  <si>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</si>
  <si>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</si>
  <si>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</si>
  <si>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</si>
  <si>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</si>
  <si>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</si>
  <si>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</si>
  <si>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</si>
  <si>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</si>
  <si>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</si>
  <si>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</si>
  <si>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</si>
  <si>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</si>
  <si>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</si>
  <si>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</si>
  <si>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</si>
  <si>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</si>
  <si>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</si>
  <si>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</si>
  <si>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</si>
  <si>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</si>
  <si>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</si>
  <si>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</si>
  <si>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</si>
  <si>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</si>
  <si>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</si>
  <si>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</si>
  <si>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</si>
  <si>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</si>
  <si>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</si>
  <si>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</si>
  <si>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</si>
  <si>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</si>
  <si>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</si>
  <si>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</si>
  <si>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</si>
  <si>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</si>
  <si>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</si>
  <si>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</si>
  <si>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</si>
  <si>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</si>
  <si>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</si>
  <si>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</si>
  <si>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</si>
  <si>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</si>
  <si>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</si>
  <si>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</si>
  <si>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</si>
  <si>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</si>
  <si>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</si>
  <si>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</si>
  <si>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</si>
  <si>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</si>
  <si>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</si>
  <si>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</si>
  <si>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</si>
  <si>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</si>
  <si>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</si>
  <si>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</si>
  <si>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</si>
  <si>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</si>
  <si>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</si>
  <si>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</si>
  <si>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</si>
  <si>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</si>
  <si>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</si>
  <si>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</si>
  <si>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</si>
  <si>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</si>
  <si>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</si>
  <si>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</si>
  <si>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</si>
  <si>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</si>
  <si>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</si>
  <si>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</si>
  <si>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</si>
  <si>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</si>
  <si>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</si>
  <si>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</si>
  <si>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</si>
  <si>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</si>
  <si>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</si>
  <si>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</si>
  <si>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</si>
  <si>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</si>
  <si>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</si>
  <si>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</si>
  <si>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</si>
  <si>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</si>
  <si>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</si>
  <si>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</si>
  <si>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</si>
  <si>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</si>
  <si>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</si>
  <si>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</si>
  <si>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</si>
  <si>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</si>
  <si>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</si>
  <si>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</si>
  <si>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</si>
  <si>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</si>
  <si>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</si>
  <si>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</si>
  <si>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</si>
  <si>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</si>
  <si>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</si>
  <si>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</si>
  <si>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</si>
  <si>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</si>
  <si>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</si>
  <si>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</si>
  <si>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</si>
  <si>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</si>
  <si>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</si>
  <si>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</si>
  <si>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</si>
  <si>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</si>
  <si>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</si>
  <si>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</si>
  <si>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</si>
  <si>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</si>
  <si>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</si>
  <si>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</si>
  <si>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</si>
  <si>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</si>
  <si>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</si>
  <si>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</si>
  <si>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</si>
  <si>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</si>
  <si>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</si>
  <si>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</si>
  <si>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</si>
  <si>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</si>
  <si>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</si>
  <si>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</si>
  <si>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</si>
  <si>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</si>
  <si>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</si>
  <si>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</si>
  <si>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</si>
  <si>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</si>
  <si>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</si>
  <si>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</si>
  <si>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</si>
  <si>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</si>
  <si>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</si>
  <si>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</si>
  <si>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</si>
  <si>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</si>
  <si>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</si>
  <si>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</si>
  <si>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</si>
  <si>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</si>
  <si>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</si>
  <si>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</si>
  <si>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</si>
  <si>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</si>
  <si>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</si>
  <si>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</si>
  <si>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</si>
  <si>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</si>
  <si>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</si>
  <si>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</si>
  <si>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</si>
  <si>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</si>
  <si>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</si>
  <si>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</si>
  <si>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</si>
  <si>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</si>
  <si>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</si>
  <si>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</si>
  <si>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</si>
  <si>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</si>
  <si>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</si>
  <si>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</si>
  <si>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</si>
  <si>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</si>
  <si>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</si>
  <si>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</si>
  <si>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</si>
  <si>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</si>
  <si>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</si>
  <si>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</si>
  <si>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</si>
  <si>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</si>
  <si>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</si>
  <si>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</si>
  <si>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</si>
  <si>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</si>
  <si>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</si>
  <si>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</si>
  <si>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</si>
  <si>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</si>
  <si>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</si>
  <si>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</si>
  <si>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</si>
  <si>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</si>
  <si>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</si>
  <si>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</si>
  <si>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</si>
  <si>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</si>
  <si>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</si>
  <si>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</si>
  <si>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</si>
  <si>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</si>
  <si>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</si>
  <si>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</si>
  <si>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</si>
  <si>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</si>
  <si>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</si>
  <si>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</si>
  <si>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</si>
  <si>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</si>
  <si>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</si>
  <si>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</si>
  <si>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</si>
  <si>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</si>
  <si>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</si>
  <si>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</si>
  <si>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</si>
  <si>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</si>
  <si>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</si>
  <si>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</si>
  <si>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</si>
  <si>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</si>
  <si>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</si>
  <si>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</si>
  <si>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</si>
  <si>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</si>
  <si>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</si>
  <si>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</si>
  <si>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</si>
  <si>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</si>
  <si>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</si>
  <si>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</si>
  <si>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</si>
  <si>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</si>
  <si>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</si>
  <si>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</si>
  <si>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</si>
  <si>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</si>
  <si>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</si>
  <si>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</si>
  <si>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</si>
  <si>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</si>
  <si>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</si>
  <si>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</si>
  <si>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</si>
  <si>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</si>
  <si>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</si>
  <si>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</si>
  <si>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</si>
  <si>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</si>
  <si>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</si>
  <si>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</si>
  <si>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</si>
  <si>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</si>
  <si>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</si>
  <si>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</si>
  <si>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</si>
  <si>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</si>
  <si>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</si>
  <si>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</si>
  <si>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</si>
  <si>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</si>
  <si>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</si>
  <si>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</si>
  <si>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</si>
  <si>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</si>
  <si>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</si>
  <si>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</si>
  <si>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</si>
  <si>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</si>
  <si>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</si>
  <si>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</si>
  <si>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</si>
  <si>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</si>
  <si>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</si>
  <si>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</si>
  <si>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</si>
  <si>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</si>
  <si>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</si>
  <si>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</si>
  <si>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</si>
  <si>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</si>
  <si>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</si>
  <si>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</si>
  <si>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</si>
  <si>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</si>
  <si>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</si>
  <si>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</si>
  <si>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</si>
  <si>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</si>
  <si>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</si>
  <si>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</si>
  <si>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</si>
  <si>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</si>
  <si>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</si>
  <si>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</si>
  <si>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</si>
  <si>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</si>
  <si>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</si>
  <si>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</si>
  <si>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</si>
  <si>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</si>
  <si>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</si>
  <si>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</si>
  <si>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</si>
  <si>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</si>
  <si>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</si>
  <si>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</si>
  <si>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</si>
  <si>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</si>
  <si>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</si>
  <si>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</si>
  <si>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</si>
  <si>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</si>
  <si>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</si>
  <si>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</si>
  <si>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</si>
  <si>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</si>
  <si>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</si>
  <si>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</si>
  <si>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</si>
  <si>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</si>
  <si>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</si>
  <si>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</si>
  <si>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</si>
  <si>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</si>
  <si>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</si>
  <si>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</si>
  <si>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</si>
  <si>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</si>
  <si>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</si>
  <si>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</si>
  <si>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</si>
  <si>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</si>
  <si>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</si>
  <si>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</si>
  <si>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</si>
  <si>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</si>
  <si>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</si>
  <si>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</si>
  <si>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</si>
  <si>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</si>
  <si>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</si>
  <si>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</si>
  <si>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</si>
  <si>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</si>
  <si>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</si>
  <si>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</si>
  <si>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</si>
  <si>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</si>
  <si>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</si>
  <si>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</si>
  <si>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</si>
  <si>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</si>
  <si>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</si>
  <si>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</si>
  <si>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</si>
  <si>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</si>
  <si>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</si>
  <si>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</si>
  <si>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</si>
  <si>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</si>
  <si>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</si>
  <si>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</si>
  <si>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</si>
  <si>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</si>
  <si>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</si>
  <si>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</si>
  <si>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</si>
  <si>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</si>
  <si>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</si>
  <si>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</si>
  <si>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</si>
  <si>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</si>
  <si>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</si>
  <si>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</si>
  <si>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</si>
  <si>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</si>
  <si>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</si>
  <si>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</si>
  <si>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</si>
  <si>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</si>
  <si>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</si>
  <si>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</si>
  <si>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</si>
  <si>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</si>
  <si>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</si>
  <si>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</si>
  <si>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</si>
  <si>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</si>
  <si>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</si>
  <si>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</si>
  <si>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</si>
  <si>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</si>
  <si>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</si>
  <si>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</si>
  <si>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</si>
  <si>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</si>
  <si>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</si>
  <si>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</si>
  <si>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</si>
  <si>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</si>
  <si>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</si>
  <si>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</si>
  <si>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</si>
  <si>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</si>
  <si>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</si>
  <si>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</si>
  <si>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</si>
  <si>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</si>
  <si>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</si>
  <si>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</si>
  <si>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</si>
  <si>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</si>
  <si>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</si>
  <si>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</si>
  <si>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</si>
  <si>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</si>
  <si>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</si>
  <si>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</si>
  <si>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</si>
  <si>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</si>
  <si>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</si>
  <si>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</si>
  <si>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</si>
  <si>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</si>
  <si>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</si>
  <si>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</si>
  <si>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</si>
  <si>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</si>
  <si>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</si>
  <si>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</si>
  <si>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</si>
  <si>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</si>
  <si>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</si>
  <si>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</si>
  <si>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</si>
  <si>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</si>
  <si>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</si>
  <si>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</si>
  <si>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</si>
  <si>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</si>
  <si>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</si>
  <si>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</si>
  <si>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</si>
  <si>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</si>
  <si>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</si>
  <si>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</si>
  <si>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</si>
  <si>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</si>
  <si>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</si>
  <si>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</si>
  <si>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</si>
  <si>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</si>
  <si>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</si>
  <si>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</si>
  <si>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</si>
  <si>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</si>
  <si>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</si>
  <si>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</si>
  <si>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</si>
  <si>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</si>
  <si>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</si>
  <si>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</si>
  <si>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</si>
  <si>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</si>
  <si>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</si>
  <si>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</si>
  <si>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</si>
  <si>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</si>
  <si>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</si>
  <si>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</si>
  <si>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</si>
  <si>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</si>
  <si>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</si>
  <si>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</si>
  <si>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</si>
  <si>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</si>
  <si>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</si>
  <si>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</si>
  <si>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</si>
  <si>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</si>
  <si>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</si>
  <si>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</si>
  <si>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</si>
  <si>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</si>
  <si>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</si>
  <si>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</si>
  <si>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</si>
  <si>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</si>
  <si>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</si>
  <si>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</si>
  <si>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</si>
  <si>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</si>
  <si>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</si>
  <si>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</si>
  <si>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</si>
  <si>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</si>
  <si>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</si>
  <si>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</si>
  <si>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</si>
  <si>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</si>
  <si>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</si>
  <si>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</si>
  <si>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</si>
  <si>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</si>
  <si>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</si>
  <si>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</si>
  <si>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</si>
  <si>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</si>
  <si>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</si>
  <si>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</si>
  <si>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</si>
  <si>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</si>
  <si>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</si>
  <si>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</si>
  <si>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</si>
  <si>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</si>
  <si>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</si>
  <si>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</si>
  <si>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</si>
  <si>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</si>
  <si>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</si>
  <si>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</si>
  <si>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</si>
  <si>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</si>
  <si>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</si>
  <si>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</si>
  <si>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</si>
  <si>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</si>
  <si>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</si>
  <si>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</si>
  <si>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</si>
  <si>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</si>
  <si>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</si>
  <si>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</si>
  <si>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</si>
  <si>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</si>
  <si>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</si>
  <si>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</si>
  <si>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</si>
  <si>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</si>
  <si>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</si>
  <si>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</si>
  <si>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</si>
  <si>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</si>
  <si>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</si>
  <si>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</si>
  <si>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</si>
  <si>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</si>
  <si>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</si>
  <si>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</si>
  <si>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</si>
  <si>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</si>
  <si>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</si>
  <si>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</si>
  <si>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</si>
  <si>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</si>
  <si>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</si>
  <si>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</si>
  <si>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</si>
  <si>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</si>
  <si>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</si>
  <si>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</si>
  <si>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</si>
  <si>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</si>
  <si>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</si>
  <si>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</si>
  <si>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</si>
  <si>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</si>
  <si>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</si>
  <si>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</si>
  <si>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</si>
  <si>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</si>
  <si>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</si>
  <si>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</si>
  <si>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</si>
  <si>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</si>
  <si>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</si>
  <si>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</si>
  <si>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</si>
  <si>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</si>
  <si>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</si>
  <si>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</si>
  <si>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</si>
  <si>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</si>
  <si>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</si>
  <si>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</si>
  <si>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</si>
  <si>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</si>
  <si>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</si>
  <si>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</si>
  <si>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</si>
  <si>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</si>
  <si>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</si>
  <si>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</si>
  <si>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</si>
  <si>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</si>
  <si>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</si>
  <si>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</si>
  <si>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</si>
  <si>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</si>
  <si>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</si>
  <si>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</si>
  <si>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</si>
  <si>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</si>
  <si>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</si>
  <si>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</si>
  <si>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</si>
  <si>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</si>
  <si>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</si>
  <si>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</si>
  <si>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</si>
  <si>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</si>
  <si>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</si>
  <si>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</si>
  <si>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</si>
  <si>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</si>
  <si>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</si>
  <si>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</si>
  <si>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</si>
  <si>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</si>
  <si>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</si>
  <si>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</si>
  <si>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</si>
  <si>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</si>
  <si>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</si>
  <si>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</si>
  <si>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</si>
  <si>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</si>
  <si>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</si>
  <si>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</si>
  <si>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</si>
  <si>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</si>
  <si>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</si>
  <si>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</si>
  <si>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</si>
  <si>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</si>
  <si>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</si>
  <si>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</si>
  <si>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</si>
  <si>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</si>
  <si>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</si>
  <si>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</si>
  <si>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</si>
  <si>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</si>
  <si>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</si>
  <si>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</si>
  <si>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</si>
  <si>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</si>
  <si>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</si>
  <si>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</si>
  <si>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</si>
  <si>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</si>
  <si>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</si>
  <si>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</si>
  <si>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</si>
  <si>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</si>
  <si>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</si>
  <si>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</si>
  <si>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</si>
  <si>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</si>
  <si>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</si>
  <si>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</si>
  <si>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</si>
  <si>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</si>
  <si>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</si>
  <si>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</si>
  <si>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</si>
  <si>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</si>
  <si>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</si>
  <si>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</si>
  <si>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</si>
  <si>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</si>
  <si>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</si>
  <si>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</si>
  <si>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</si>
  <si>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</si>
  <si>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</si>
  <si>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</si>
  <si>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</si>
  <si>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</si>
  <si>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</si>
  <si>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</si>
  <si>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</si>
  <si>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</si>
  <si>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</si>
  <si>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</si>
  <si>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</si>
  <si>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</si>
  <si>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</si>
  <si>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</si>
  <si>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</si>
  <si>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</si>
  <si>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</si>
  <si>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</si>
  <si>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</si>
  <si>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</si>
  <si>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</si>
  <si>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</si>
  <si>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</si>
  <si>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</si>
  <si>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</si>
  <si>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</si>
  <si>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</si>
  <si>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</si>
  <si>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</si>
  <si>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</si>
  <si>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</si>
  <si>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</si>
  <si>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</si>
  <si>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</si>
  <si>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</si>
  <si>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</si>
  <si>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</si>
  <si>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</si>
  <si>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</si>
  <si>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</si>
  <si>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</si>
  <si>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</si>
  <si>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</si>
  <si>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</si>
  <si>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</si>
  <si>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</si>
  <si>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</si>
  <si>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</si>
  <si>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</si>
  <si>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</si>
  <si>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</si>
  <si>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</si>
  <si>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</si>
  <si>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</si>
  <si>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</si>
  <si>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</si>
  <si>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</si>
  <si>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</si>
  <si>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</si>
  <si>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</si>
  <si>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</si>
  <si>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</si>
  <si>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</si>
  <si>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</si>
  <si>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</si>
  <si>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</si>
  <si>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</si>
  <si>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</si>
  <si>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</si>
  <si>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</si>
  <si>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</si>
  <si>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</si>
  <si>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</si>
  <si>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</si>
  <si>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</si>
  <si>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</si>
  <si>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</si>
  <si>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</si>
  <si>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</si>
  <si>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</si>
  <si>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</si>
  <si>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</si>
  <si>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</si>
  <si>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</si>
  <si>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</si>
  <si>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</si>
  <si>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</si>
  <si>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</si>
  <si>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</si>
  <si>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</si>
  <si>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</si>
  <si>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</si>
  <si>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</si>
  <si>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</si>
  <si>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</si>
  <si>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</si>
  <si>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</si>
  <si>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</si>
  <si>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</si>
  <si>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</si>
  <si>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</si>
  <si>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</si>
  <si>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</si>
  <si>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</si>
  <si>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</si>
  <si>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</si>
  <si>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</si>
  <si>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</si>
  <si>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</si>
  <si>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</si>
  <si>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</si>
  <si>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</si>
  <si>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</si>
  <si>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</si>
  <si>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</si>
  <si>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</si>
  <si>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</si>
  <si>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</si>
  <si>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</si>
  <si>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</si>
  <si>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</si>
  <si>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</si>
  <si>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</si>
  <si>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</si>
  <si>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</si>
  <si>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</si>
  <si>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</si>
  <si>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</si>
  <si>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</si>
  <si>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</si>
  <si>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</si>
  <si>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</si>
  <si>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</si>
  <si>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</si>
  <si>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</si>
  <si>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</si>
  <si>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</si>
  <si>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</si>
  <si>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</si>
  <si>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</si>
  <si>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</si>
  <si>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</si>
  <si>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</si>
  <si>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</si>
  <si>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</si>
  <si>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</si>
  <si>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</si>
  <si>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</si>
  <si>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</si>
  <si>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</si>
  <si>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</si>
  <si>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</si>
  <si>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</si>
  <si>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</si>
  <si>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</si>
  <si>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</si>
  <si>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</si>
  <si>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</si>
  <si>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</si>
  <si>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</si>
  <si>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</si>
  <si>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</si>
  <si>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</si>
  <si>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</si>
  <si>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</si>
  <si>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</si>
  <si>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</si>
  <si>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</si>
  <si>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</si>
  <si>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</si>
  <si>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</si>
  <si>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</si>
  <si>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</si>
  <si>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</si>
  <si>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</si>
  <si>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</si>
  <si>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</si>
  <si>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</si>
  <si>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</si>
  <si>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</si>
  <si>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</si>
  <si>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</si>
  <si>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</si>
  <si>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</si>
  <si>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</si>
  <si>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</si>
  <si>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</si>
  <si>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</si>
  <si>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</si>
  <si>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</si>
  <si>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</si>
  <si>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</si>
  <si>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</si>
  <si>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</si>
  <si>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</si>
  <si>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</si>
  <si>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</si>
  <si>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</si>
  <si>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</si>
  <si>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</si>
  <si>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</si>
  <si>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</si>
  <si>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</si>
  <si>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</si>
  <si>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</si>
  <si>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</si>
  <si>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</si>
  <si>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</si>
  <si>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</si>
  <si>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</si>
  <si>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</si>
  <si>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</si>
  <si>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</si>
  <si>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</si>
  <si>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</si>
  <si>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</si>
  <si>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</si>
  <si>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</si>
  <si>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</si>
  <si>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</si>
  <si>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</si>
  <si>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</si>
  <si>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</si>
  <si>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</si>
  <si>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</si>
  <si>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</si>
  <si>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</si>
  <si>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</si>
  <si>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</si>
  <si>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</si>
  <si>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</si>
  <si>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</si>
  <si>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</si>
  <si>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</si>
  <si>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</si>
  <si>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</si>
  <si>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</si>
  <si>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</si>
  <si>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</si>
  <si>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</si>
  <si>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</si>
  <si>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</si>
  <si>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</si>
  <si>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</si>
  <si>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</si>
  <si>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</si>
  <si>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</si>
  <si>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</si>
  <si>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</si>
  <si>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</si>
  <si>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</si>
  <si>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</si>
  <si>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</si>
  <si>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</si>
  <si>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</si>
  <si>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</si>
  <si>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</si>
  <si>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</si>
  <si>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</si>
  <si>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</si>
  <si>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</si>
  <si>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</si>
  <si>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</si>
  <si>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</si>
  <si>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</si>
  <si>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</si>
  <si>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</si>
  <si>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</si>
  <si>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</si>
  <si>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</si>
  <si>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</si>
  <si>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</si>
  <si>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</si>
  <si>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</si>
  <si>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</si>
  <si>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</si>
  <si>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</si>
  <si>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</si>
  <si>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</si>
  <si>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</si>
  <si>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</si>
  <si>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</si>
  <si>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</si>
  <si>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</si>
  <si>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</si>
  <si>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</si>
  <si>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</si>
  <si>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</si>
  <si>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</si>
  <si>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</si>
  <si>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</si>
  <si>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</si>
  <si>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</si>
  <si>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</si>
  <si>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</si>
  <si>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</si>
  <si>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</si>
  <si>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</si>
  <si>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</si>
  <si>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</si>
  <si>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</si>
  <si>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</si>
  <si>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</si>
  <si>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</si>
  <si>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</si>
  <si>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</si>
  <si>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</si>
  <si>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</si>
  <si>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</si>
  <si>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</si>
  <si>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</si>
  <si>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</si>
  <si>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</si>
  <si>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</si>
  <si>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</si>
  <si>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</si>
  <si>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</si>
  <si>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</si>
  <si>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</si>
  <si>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</si>
  <si>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</si>
  <si>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</si>
  <si>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</si>
  <si>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</si>
  <si>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</si>
  <si>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</si>
  <si>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</si>
  <si>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</si>
  <si>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</si>
  <si>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</si>
  <si>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</si>
  <si>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</si>
  <si>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</si>
  <si>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</si>
  <si>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</si>
  <si>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</si>
  <si>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</si>
  <si>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</si>
  <si>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</si>
  <si>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</si>
  <si>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</si>
  <si>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</si>
  <si>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</si>
  <si>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</si>
  <si>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</si>
  <si>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</si>
  <si>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</si>
  <si>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</si>
  <si>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</si>
  <si>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</si>
  <si>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</si>
  <si>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</si>
  <si>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</si>
  <si>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</si>
  <si>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</si>
  <si>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</si>
  <si>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</si>
  <si>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</si>
  <si>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</si>
  <si>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</si>
  <si>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</si>
  <si>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</si>
  <si>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</si>
  <si>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</si>
  <si>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</si>
  <si>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</si>
  <si>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</si>
  <si>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</si>
  <si>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</si>
  <si>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</si>
  <si>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</si>
  <si>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</si>
  <si>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</si>
  <si>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</si>
  <si>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</si>
  <si>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</si>
  <si>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</si>
  <si>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</si>
  <si>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</si>
  <si>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</si>
  <si>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</si>
  <si>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</si>
  <si>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</si>
  <si>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</si>
  <si>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</si>
  <si>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</si>
  <si>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</si>
  <si>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</si>
  <si>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</si>
  <si>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</si>
  <si>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</si>
  <si>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</si>
  <si>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</si>
  <si>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</si>
  <si>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</si>
  <si>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</si>
  <si>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</si>
  <si>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</si>
  <si>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</si>
  <si>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</si>
  <si>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</si>
  <si>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</si>
  <si>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</si>
  <si>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</si>
  <si>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</si>
  <si>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</si>
  <si>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</si>
  <si>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</si>
  <si>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</si>
  <si>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</si>
  <si>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</si>
  <si>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</si>
  <si>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</si>
  <si>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</si>
  <si>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</si>
  <si>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</si>
  <si>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</si>
  <si>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</si>
  <si>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</si>
  <si>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</si>
  <si>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</si>
  <si>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</si>
  <si>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</si>
  <si>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</si>
  <si>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</si>
  <si>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</si>
  <si>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</si>
  <si>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</si>
  <si>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</si>
  <si>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</si>
  <si>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</si>
  <si>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</si>
  <si>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</si>
  <si>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</si>
  <si>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</si>
  <si>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</si>
  <si>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</si>
  <si>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</si>
  <si>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</si>
  <si>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</si>
  <si>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</si>
  <si>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</si>
  <si>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</si>
  <si>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</si>
  <si>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</si>
  <si>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</si>
  <si>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</si>
  <si>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</si>
  <si>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</si>
  <si>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</si>
  <si>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</si>
  <si>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</si>
  <si>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</si>
  <si>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</si>
  <si>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</si>
  <si>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</si>
  <si>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</si>
  <si>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</si>
  <si>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</si>
  <si>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</si>
  <si>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</si>
  <si>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</si>
  <si>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</si>
  <si>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</si>
  <si>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</si>
  <si>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</si>
  <si>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</si>
  <si>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</si>
  <si>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</si>
  <si>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</si>
  <si>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</si>
  <si>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</si>
  <si>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</si>
  <si>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</si>
  <si>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</si>
  <si>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</si>
  <si>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</si>
  <si>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</si>
  <si>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</si>
  <si>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</si>
  <si>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</si>
  <si>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</si>
  <si>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</si>
  <si>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</si>
  <si>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</si>
  <si>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</si>
  <si>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</si>
  <si>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</si>
  <si>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</si>
  <si>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</si>
  <si>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</si>
  <si>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</si>
  <si>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</si>
  <si>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</si>
  <si>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</si>
  <si>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</si>
  <si>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</si>
  <si>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</si>
  <si>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</si>
  <si>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</si>
  <si>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</si>
  <si>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</si>
  <si>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</si>
  <si>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</si>
  <si>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</si>
  <si>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</si>
  <si>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</si>
  <si>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</si>
  <si>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</si>
  <si>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</si>
  <si>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</si>
  <si>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</si>
  <si>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</si>
  <si>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</si>
  <si>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</si>
  <si>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</si>
  <si>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</si>
  <si>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</si>
  <si>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</si>
  <si>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</si>
  <si>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</si>
  <si>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</si>
  <si>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</si>
  <si>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</si>
  <si>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</si>
  <si>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</si>
  <si>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</si>
  <si>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</si>
  <si>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</si>
  <si>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</si>
  <si>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</si>
  <si>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</si>
  <si>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</si>
  <si>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</si>
  <si>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</si>
  <si>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</si>
  <si>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</si>
  <si>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</si>
  <si>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</si>
  <si>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</si>
  <si>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</si>
  <si>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</si>
  <si>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</si>
  <si>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</si>
  <si>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</si>
  <si>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</si>
  <si>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</si>
  <si>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</si>
  <si>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</si>
  <si>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</si>
  <si>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</si>
  <si>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</si>
  <si>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</si>
  <si>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</si>
  <si>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</si>
  <si>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</si>
  <si>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</si>
  <si>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</si>
  <si>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</si>
  <si>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</si>
  <si>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</si>
  <si>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</si>
  <si>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</si>
  <si>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</si>
  <si>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</si>
  <si>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</si>
  <si>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</si>
  <si>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</si>
  <si>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</si>
  <si>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</si>
  <si>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</si>
  <si>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</si>
  <si>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</si>
  <si>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</si>
  <si>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</si>
  <si>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</si>
  <si>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</si>
  <si>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</si>
  <si>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</si>
  <si>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</si>
  <si>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</si>
  <si>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</si>
  <si>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</si>
  <si>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</si>
  <si>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</si>
  <si>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</si>
  <si>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</si>
  <si>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</si>
  <si>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</si>
  <si>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</si>
  <si>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</si>
  <si>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</si>
  <si>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</si>
  <si>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</si>
  <si>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</si>
  <si>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</si>
  <si>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</si>
  <si>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</si>
  <si>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</si>
  <si>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</si>
  <si>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</si>
  <si>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</si>
  <si>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</si>
  <si>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</si>
  <si>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</si>
  <si>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</si>
  <si>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</si>
  <si>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</si>
  <si>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</si>
  <si>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</si>
  <si>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</si>
  <si>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</si>
  <si>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</si>
  <si>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</si>
  <si>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</si>
  <si>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</si>
  <si>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</si>
  <si>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</si>
  <si>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</si>
  <si>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</si>
  <si>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</si>
  <si>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</si>
  <si>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</si>
  <si>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</si>
  <si>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</si>
  <si>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</si>
  <si>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</si>
  <si>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</si>
  <si>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</si>
  <si>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</si>
  <si>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</si>
  <si>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</si>
  <si>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</si>
  <si>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</si>
  <si>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</si>
  <si>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</si>
  <si>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</si>
  <si>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</si>
  <si>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</si>
  <si>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</si>
  <si>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</si>
  <si>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</si>
  <si>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</si>
  <si>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</si>
  <si>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</si>
  <si>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</si>
  <si>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</si>
  <si>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</si>
  <si>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</si>
  <si>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</si>
  <si>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</si>
  <si>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</si>
  <si>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</si>
  <si>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</si>
  <si>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</si>
  <si>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</si>
  <si>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</si>
  <si>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</si>
  <si>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</si>
  <si>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</si>
  <si>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</si>
  <si>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</si>
  <si>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</si>
  <si>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</si>
  <si>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</si>
  <si>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</si>
  <si>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</si>
  <si>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</si>
  <si>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</si>
  <si>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</si>
  <si>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</si>
  <si>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</si>
  <si>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</si>
  <si>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</si>
  <si>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</si>
  <si>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</si>
  <si>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</si>
  <si>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</si>
  <si>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</si>
  <si>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</si>
  <si>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</si>
  <si>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</si>
  <si>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</si>
  <si>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</si>
  <si>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</si>
  <si>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</si>
  <si>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</si>
  <si>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</si>
  <si>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</si>
  <si>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</si>
  <si>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</si>
  <si>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</si>
  <si>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</si>
  <si>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</si>
  <si>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</si>
  <si>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</si>
  <si>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</si>
  <si>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</si>
  <si>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</si>
  <si>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</si>
  <si>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</si>
  <si>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</si>
  <si>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</si>
  <si>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</si>
  <si>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</si>
  <si>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</si>
  <si>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</si>
  <si>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</si>
  <si>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</si>
  <si>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</si>
  <si>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</si>
  <si>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</si>
  <si>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</si>
  <si>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</si>
  <si>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</si>
  <si>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</si>
  <si>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</si>
  <si>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</si>
  <si>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</si>
  <si>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</si>
  <si>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</si>
  <si>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</si>
  <si>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</si>
  <si>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</si>
  <si>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</si>
  <si>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</si>
  <si>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</si>
  <si>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</si>
  <si>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</si>
  <si>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</si>
  <si>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</si>
  <si>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</si>
  <si>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</si>
  <si>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</si>
  <si>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</si>
  <si>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</si>
  <si>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</si>
  <si>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</si>
  <si>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</si>
  <si>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</si>
  <si>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</si>
  <si>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</si>
  <si>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</si>
  <si>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</si>
  <si>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</si>
  <si>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</si>
  <si>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</si>
  <si>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</si>
  <si>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</si>
  <si>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</si>
  <si>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</si>
  <si>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</si>
  <si>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</si>
  <si>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</si>
  <si>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</si>
  <si>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</si>
  <si>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</si>
  <si>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</si>
  <si>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</si>
  <si>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</si>
  <si>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</si>
  <si>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</si>
  <si>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</si>
  <si>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</si>
  <si>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</si>
  <si>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</si>
  <si>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</si>
  <si>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</si>
  <si>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</si>
  <si>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</si>
  <si>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</si>
  <si>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</si>
  <si>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</si>
  <si>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</si>
  <si>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</si>
  <si>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</si>
  <si>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</si>
  <si>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</si>
  <si>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</si>
  <si>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</si>
  <si>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</si>
  <si>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</si>
  <si>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</si>
  <si>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</si>
  <si>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</si>
  <si>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</si>
  <si>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</si>
  <si>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</si>
  <si>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</si>
  <si>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</si>
  <si>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</si>
  <si>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</si>
  <si>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</si>
  <si>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</si>
  <si>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</si>
  <si>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</si>
  <si>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</si>
  <si>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</si>
  <si>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</si>
  <si>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</si>
  <si>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</si>
  <si>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</si>
  <si>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</si>
  <si>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</si>
  <si>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</si>
  <si>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</si>
  <si>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</si>
  <si>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</si>
  <si>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</si>
  <si>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</si>
  <si>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</si>
  <si>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</si>
  <si>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</si>
  <si>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</si>
  <si>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</si>
  <si>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</si>
  <si>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</si>
  <si>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</si>
  <si>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</si>
  <si>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</si>
  <si>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</si>
  <si>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</si>
  <si>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</si>
  <si>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</si>
  <si>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</si>
  <si>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</si>
  <si>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</si>
  <si>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</si>
  <si>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</si>
  <si>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</si>
  <si>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</si>
  <si>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</si>
  <si>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</si>
  <si>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</si>
  <si>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</si>
  <si>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</si>
  <si>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</si>
  <si>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</si>
  <si>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</si>
  <si>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</si>
  <si>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</si>
  <si>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</si>
  <si>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</si>
  <si>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</si>
  <si>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</si>
  <si>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</si>
  <si>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</si>
  <si>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</si>
  <si>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</si>
  <si>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</si>
  <si>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</si>
  <si>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</si>
  <si>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</si>
  <si>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</si>
  <si>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</si>
  <si>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</si>
  <si>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</si>
  <si>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</si>
  <si>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</si>
  <si>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</si>
  <si>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</si>
  <si>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</si>
  <si>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</si>
  <si>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</si>
  <si>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</si>
  <si>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</si>
  <si>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</si>
  <si>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</si>
  <si>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</si>
  <si>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</si>
  <si>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</si>
  <si>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</si>
  <si>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</si>
  <si>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</si>
  <si>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</si>
  <si>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</si>
  <si>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</si>
  <si>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</si>
  <si>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</si>
  <si>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</si>
  <si>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</si>
  <si>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</si>
  <si>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</si>
  <si>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</si>
  <si>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</si>
  <si>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</si>
  <si>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</si>
  <si>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</si>
  <si>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</si>
  <si>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</si>
  <si>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</si>
  <si>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</si>
  <si>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</si>
  <si>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</si>
  <si>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</si>
  <si>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</si>
  <si>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</si>
  <si>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</si>
  <si>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</si>
  <si>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</si>
  <si>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</si>
  <si>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</si>
  <si>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</si>
  <si>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</si>
  <si>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</si>
  <si>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</si>
  <si>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</si>
  <si>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</si>
  <si>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</si>
  <si>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</si>
  <si>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</si>
  <si>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</si>
  <si>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</si>
  <si>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</si>
  <si>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</si>
  <si>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</si>
  <si>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</si>
  <si>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</si>
  <si>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</si>
  <si>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</si>
  <si>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</si>
  <si>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</si>
  <si>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</si>
  <si>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</si>
  <si>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</si>
  <si>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</si>
  <si>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</si>
  <si>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</si>
  <si>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</si>
  <si>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</si>
  <si>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</si>
  <si>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</si>
  <si>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</si>
  <si>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</si>
  <si>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</si>
  <si>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</si>
  <si>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</si>
  <si>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</si>
  <si>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</si>
  <si>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</si>
  <si>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</si>
  <si>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</si>
  <si>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</si>
  <si>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</si>
  <si>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</si>
  <si>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</si>
  <si>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</si>
  <si>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</si>
  <si>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</si>
  <si>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</si>
  <si>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</si>
  <si>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</si>
  <si>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</si>
  <si>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</si>
  <si>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</si>
  <si>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</si>
  <si>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</si>
  <si>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</si>
  <si>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</si>
  <si>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</si>
  <si>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</si>
  <si>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</si>
  <si>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</si>
  <si>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</si>
  <si>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</si>
  <si>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</si>
  <si>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</si>
  <si>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</si>
  <si>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</si>
  <si>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</si>
  <si>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</si>
  <si>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</si>
  <si>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</si>
  <si>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</si>
  <si>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</si>
  <si>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</si>
  <si>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</si>
  <si>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</si>
  <si>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</si>
  <si>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</si>
  <si>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</si>
  <si>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</si>
  <si>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</si>
  <si>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</si>
  <si>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</si>
  <si>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</si>
  <si>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</si>
  <si>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</si>
  <si>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</si>
  <si>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</si>
  <si>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</si>
  <si>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</si>
  <si>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</si>
  <si>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</si>
  <si>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</si>
  <si>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</si>
  <si>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</si>
  <si>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</si>
  <si>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</si>
  <si>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</si>
  <si>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</si>
  <si>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</si>
  <si>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</si>
  <si>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</si>
  <si>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</si>
  <si>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</si>
  <si>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</si>
  <si>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</si>
  <si>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</si>
  <si>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</si>
  <si>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</si>
  <si>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</si>
  <si>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</si>
  <si>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</si>
  <si>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</si>
  <si>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</si>
  <si>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</si>
  <si>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</si>
  <si>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</si>
  <si>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</si>
  <si>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</si>
  <si>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</si>
  <si>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</si>
  <si>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</si>
  <si>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</si>
  <si>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</si>
  <si>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</si>
  <si>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</si>
  <si>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</si>
  <si>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</si>
  <si>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</si>
  <si>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</si>
  <si>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</si>
  <si>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</si>
  <si>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</si>
  <si>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</si>
  <si>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</si>
  <si>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</si>
  <si>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</si>
  <si>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</si>
  <si>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</si>
  <si>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</si>
  <si>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</si>
  <si>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</si>
  <si>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</si>
  <si>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</si>
  <si>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</si>
  <si>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</si>
  <si>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</si>
  <si>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</si>
  <si>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</si>
  <si>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</si>
  <si>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</si>
  <si>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</si>
  <si>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</si>
  <si>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</si>
  <si>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</si>
  <si>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</si>
  <si>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</si>
  <si>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</si>
  <si>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</si>
  <si>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</si>
  <si>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</si>
  <si>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</si>
  <si>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</si>
  <si>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</si>
  <si>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</si>
  <si>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</si>
  <si>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</si>
  <si>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</si>
  <si>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</si>
  <si>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</si>
  <si>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</si>
  <si>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</si>
  <si>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</si>
  <si>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</si>
  <si>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</si>
  <si>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</si>
  <si>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</si>
  <si>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</si>
  <si>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</si>
  <si>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</si>
  <si>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</si>
  <si>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</si>
  <si>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</si>
  <si>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</si>
  <si>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</si>
  <si>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</si>
  <si>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</si>
  <si>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</si>
  <si>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</si>
  <si>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</si>
  <si>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</si>
  <si>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</si>
  <si>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</si>
  <si>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</si>
  <si>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</si>
  <si>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</si>
  <si>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</si>
  <si>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</si>
  <si>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</si>
  <si>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</si>
  <si>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</si>
  <si>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</si>
  <si>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</si>
  <si>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</si>
  <si>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</si>
  <si>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</si>
  <si>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</si>
  <si>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</si>
  <si>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</si>
  <si>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</si>
  <si>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</si>
  <si>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</si>
  <si>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</si>
  <si>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</si>
  <si>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</si>
  <si>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</si>
  <si>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</si>
  <si>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</si>
  <si>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</si>
  <si>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</si>
  <si>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</si>
  <si>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</si>
  <si>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</si>
  <si>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</si>
  <si>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</si>
  <si>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</si>
  <si>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</si>
  <si>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</si>
  <si>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</si>
  <si>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</si>
  <si>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</si>
  <si>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</si>
  <si>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</si>
  <si>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</si>
  <si>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</si>
  <si>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</si>
  <si>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</si>
  <si>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</si>
  <si>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</si>
  <si>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</si>
  <si>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</si>
  <si>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</si>
  <si>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</si>
  <si>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</si>
  <si>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</si>
  <si>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</si>
  <si>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</si>
  <si>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</si>
  <si>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</si>
  <si>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</si>
  <si>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</si>
  <si>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</si>
  <si>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</si>
  <si>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</si>
  <si>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</si>
  <si>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</si>
  <si>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</si>
  <si>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</si>
  <si>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</si>
  <si>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</si>
  <si>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</si>
  <si>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</si>
  <si>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</si>
  <si>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</si>
  <si>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</si>
  <si>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</si>
  <si>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</si>
  <si>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</si>
  <si>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</si>
  <si>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</si>
  <si>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</si>
  <si>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</si>
  <si>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</si>
  <si>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</si>
  <si>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</si>
  <si>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</si>
  <si>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</si>
  <si>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</si>
  <si>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</si>
  <si>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</si>
  <si>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</si>
  <si>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</si>
  <si>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</si>
  <si>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</si>
  <si>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</si>
  <si>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</si>
  <si>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</si>
  <si>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</si>
  <si>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</si>
  <si>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</si>
  <si>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</si>
  <si>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</si>
  <si>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</si>
  <si>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</si>
  <si>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</si>
  <si>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</si>
  <si>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</si>
  <si>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</si>
  <si>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</si>
  <si>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</si>
  <si>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</si>
  <si>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</si>
  <si>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</si>
  <si>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</si>
  <si>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</si>
  <si>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</si>
  <si>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</si>
  <si>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</si>
  <si>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</si>
  <si>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</si>
  <si>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</si>
  <si>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</si>
  <si>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</si>
  <si>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</si>
  <si>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</si>
  <si>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</si>
  <si>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</si>
  <si>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</si>
  <si>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</si>
  <si>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</si>
  <si>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</si>
  <si>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</si>
  <si>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</si>
  <si>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</si>
  <si>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</si>
  <si>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</si>
  <si>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</si>
  <si>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</si>
  <si>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</si>
  <si>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</si>
  <si>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</si>
  <si>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</si>
  <si>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</si>
  <si>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</si>
  <si>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</si>
  <si>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</si>
  <si>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</si>
  <si>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</si>
  <si>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</si>
  <si>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</si>
  <si>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</si>
  <si>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</si>
  <si>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</si>
  <si>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</si>
  <si>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</si>
  <si>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</si>
  <si>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</si>
  <si>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</si>
  <si>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</si>
  <si>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</si>
  <si>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</si>
  <si>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</si>
  <si>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</si>
  <si>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</si>
  <si>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</si>
  <si>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</si>
  <si>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</si>
  <si>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</si>
  <si>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</si>
  <si>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</si>
  <si>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</si>
  <si>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</si>
  <si>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</si>
  <si>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</si>
  <si>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</si>
  <si>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</si>
  <si>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</si>
  <si>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</si>
  <si>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</si>
  <si>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</si>
  <si>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</si>
  <si>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</si>
  <si>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</si>
  <si>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</si>
  <si>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</si>
  <si>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</si>
  <si>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</si>
  <si>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</si>
  <si>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</si>
  <si>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</si>
  <si>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</si>
  <si>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</si>
  <si>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</si>
  <si>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</si>
  <si>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</si>
  <si>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</si>
  <si>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</si>
  <si>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</si>
  <si>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</si>
  <si>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</si>
  <si>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</si>
  <si>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</si>
  <si>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</si>
  <si>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</si>
  <si>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</si>
  <si>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</si>
  <si>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</si>
  <si>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</si>
  <si>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</si>
  <si>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</si>
  <si>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</si>
  <si>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</si>
  <si>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</si>
  <si>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</si>
  <si>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</si>
  <si>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</si>
  <si>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</si>
  <si>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</si>
  <si>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</si>
  <si>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</si>
  <si>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</si>
  <si>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</si>
  <si>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</si>
  <si>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</si>
  <si>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</si>
  <si>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</si>
  <si>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</si>
  <si>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</si>
  <si>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</si>
  <si>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</si>
  <si>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</si>
  <si>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</si>
  <si>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</si>
  <si>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</si>
  <si>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</si>
  <si>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</si>
  <si>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</si>
  <si>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</si>
  <si>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</si>
  <si>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</si>
  <si>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</si>
  <si>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</si>
  <si>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</si>
  <si>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</si>
  <si>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</si>
  <si>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</si>
  <si>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</si>
  <si>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</si>
  <si>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</si>
  <si>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</si>
  <si>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</si>
  <si>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</si>
  <si>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</si>
  <si>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</si>
  <si>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</si>
  <si>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</si>
  <si>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</si>
  <si>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</si>
  <si>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</si>
  <si>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</si>
  <si>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</si>
  <si>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</si>
  <si>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</si>
  <si>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</si>
  <si>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</si>
  <si>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</si>
  <si>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</si>
  <si>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</si>
  <si>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</si>
  <si>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</si>
  <si>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</si>
  <si>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</si>
  <si>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</si>
  <si>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</si>
  <si>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</si>
  <si>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</si>
  <si>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</si>
  <si>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</si>
  <si>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</si>
  <si>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</si>
  <si>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</si>
  <si>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</si>
  <si>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</si>
  <si>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</si>
  <si>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</si>
  <si>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</si>
  <si>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</si>
  <si>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</si>
  <si>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</si>
  <si>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</si>
  <si>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</si>
  <si>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</si>
  <si>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</si>
  <si>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</si>
  <si>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</si>
  <si>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</si>
  <si>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</si>
  <si>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</si>
  <si>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</si>
  <si>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</si>
  <si>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</si>
  <si>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</si>
  <si>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</si>
  <si>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</si>
  <si>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</si>
  <si>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</si>
  <si>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</si>
  <si>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</si>
  <si>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</si>
  <si>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</si>
  <si>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</si>
  <si>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</si>
  <si>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</si>
  <si>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</si>
  <si>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</si>
  <si>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</si>
  <si>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</si>
  <si>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</si>
  <si>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</si>
  <si>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</si>
  <si>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</si>
  <si>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</si>
  <si>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</si>
  <si>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</si>
  <si>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</si>
  <si>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</si>
  <si>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</si>
  <si>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</si>
  <si>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</si>
  <si>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</si>
  <si>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</si>
  <si>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</si>
  <si>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</si>
  <si>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</si>
  <si>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</si>
  <si>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</si>
  <si>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</si>
  <si>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</si>
  <si>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</si>
  <si>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</si>
  <si>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</si>
  <si>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</si>
  <si>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</si>
  <si>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</si>
  <si>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</si>
  <si>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</si>
  <si>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</si>
  <si>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</si>
  <si>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</si>
  <si>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</si>
  <si>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</si>
  <si>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</si>
  <si>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</si>
  <si>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</si>
  <si>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</si>
  <si>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</si>
  <si>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</si>
  <si>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</si>
  <si>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</si>
  <si>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</si>
  <si>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</si>
  <si>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</si>
  <si>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</si>
  <si>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</si>
  <si>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</si>
  <si>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</si>
  <si>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</si>
  <si>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</si>
  <si>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</si>
  <si>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</si>
  <si>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</si>
  <si>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</si>
  <si>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</si>
  <si>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</si>
  <si>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</si>
  <si>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</si>
  <si>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</si>
  <si>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</si>
  <si>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</si>
  <si>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</si>
  <si>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</si>
  <si>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</si>
  <si>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</si>
  <si>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</si>
  <si>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</si>
  <si>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</si>
  <si>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</si>
  <si>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</si>
  <si>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</si>
  <si>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</si>
  <si>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</si>
  <si>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</si>
  <si>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</si>
  <si>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</si>
  <si>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</si>
  <si>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</si>
  <si>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</si>
  <si>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</si>
  <si>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</si>
  <si>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</si>
  <si>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</si>
  <si>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</si>
  <si>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</si>
  <si>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</si>
  <si>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</si>
  <si>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</si>
  <si>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</si>
  <si>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</si>
  <si>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</si>
  <si>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</si>
  <si>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</si>
  <si>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</si>
  <si>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</si>
  <si>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</si>
  <si>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</si>
  <si>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</si>
  <si>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</si>
  <si>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</si>
  <si>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</si>
  <si>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</si>
  <si>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</si>
  <si>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</si>
  <si>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</si>
  <si>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</si>
  <si>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</si>
  <si>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</si>
  <si>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</si>
  <si>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</si>
  <si>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</si>
  <si>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</si>
  <si>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</si>
  <si>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</si>
  <si>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</si>
  <si>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</si>
  <si>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</si>
  <si>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</si>
  <si>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</si>
  <si>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</si>
  <si>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</si>
  <si>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</si>
  <si>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</si>
  <si>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</si>
  <si>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</si>
  <si>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</si>
  <si>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</si>
  <si>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</si>
  <si>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</si>
  <si>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</si>
  <si>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</si>
  <si>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</si>
  <si>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</si>
  <si>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</si>
  <si>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</si>
  <si>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</si>
  <si>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</si>
  <si>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</si>
  <si>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</si>
  <si>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</si>
  <si>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</si>
  <si>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</si>
  <si>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</si>
  <si>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</si>
  <si>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</si>
  <si>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</si>
  <si>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</si>
  <si>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</si>
  <si>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</si>
  <si>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</si>
  <si>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</si>
  <si>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</si>
  <si>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</si>
  <si>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</si>
  <si>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</si>
  <si>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</si>
  <si>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</si>
  <si>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</si>
  <si>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</si>
  <si>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</si>
  <si>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</si>
  <si>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</si>
  <si>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</si>
  <si>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</si>
  <si>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</si>
  <si>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</si>
  <si>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</si>
  <si>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</si>
  <si>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</si>
  <si>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</si>
  <si>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</si>
  <si>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</si>
  <si>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</si>
  <si>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</si>
  <si>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</si>
  <si>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</si>
  <si>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</si>
  <si>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</si>
  <si>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</si>
  <si>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</si>
  <si>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</si>
  <si>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</si>
  <si>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</si>
  <si>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</si>
  <si>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</si>
  <si>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</si>
  <si>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</si>
  <si>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</si>
  <si>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</si>
  <si>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</si>
  <si>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</si>
  <si>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</si>
  <si>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</si>
  <si>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</si>
  <si>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</si>
  <si>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</si>
  <si>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</si>
  <si>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</si>
  <si>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</si>
  <si>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</si>
  <si>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</si>
  <si>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</si>
  <si>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</si>
  <si>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</si>
  <si>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</si>
  <si>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</si>
  <si>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</si>
  <si>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</si>
  <si>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</si>
  <si>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</si>
  <si>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</si>
  <si>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</si>
  <si>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</si>
  <si>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</si>
  <si>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</si>
  <si>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</si>
  <si>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</si>
  <si>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</si>
  <si>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</si>
  <si>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</si>
  <si>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</si>
  <si>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</si>
  <si>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</si>
  <si>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</si>
  <si>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</si>
  <si>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</si>
  <si>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</si>
  <si>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</si>
  <si>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</si>
  <si>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</si>
  <si>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</si>
  <si>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</si>
  <si>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</si>
  <si>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</si>
  <si>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</si>
  <si>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</si>
  <si>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</si>
  <si>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</si>
  <si>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</si>
  <si>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</si>
  <si>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</si>
  <si>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</si>
  <si>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</si>
  <si>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</si>
  <si>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</si>
  <si>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</si>
  <si>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</si>
  <si>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</si>
  <si>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</si>
  <si>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</si>
  <si>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</si>
  <si>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</si>
  <si>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</si>
  <si>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</si>
  <si>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</si>
  <si>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</si>
  <si>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</si>
  <si>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</si>
  <si>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</si>
  <si>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</si>
  <si>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</si>
  <si>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</si>
  <si>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</si>
  <si>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</si>
  <si>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</si>
  <si>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</si>
  <si>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</si>
  <si>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</si>
  <si>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</si>
  <si>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</si>
  <si>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</si>
  <si>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</si>
  <si>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</si>
  <si>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</si>
  <si>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</si>
  <si>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</si>
  <si>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</si>
  <si>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</si>
  <si>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</si>
  <si>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</si>
  <si>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</si>
  <si>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</si>
  <si>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</si>
  <si>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</si>
  <si>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</si>
  <si>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</si>
  <si>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</si>
  <si>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</si>
  <si>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</si>
  <si>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</si>
  <si>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</si>
  <si>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</si>
  <si>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</si>
  <si>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</si>
  <si>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</si>
  <si>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</si>
  <si>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</si>
  <si>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</si>
  <si>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</si>
  <si>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</si>
  <si>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</si>
  <si>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</si>
  <si>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</si>
  <si>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</si>
  <si>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</si>
  <si>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</si>
  <si>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</si>
  <si>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</si>
  <si>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</si>
  <si>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</si>
  <si>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</si>
  <si>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</si>
  <si>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</si>
  <si>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</si>
  <si>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</si>
  <si>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</si>
  <si>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</si>
  <si>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</si>
  <si>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</si>
  <si>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</si>
  <si>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</si>
  <si>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</si>
  <si>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</si>
  <si>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</si>
  <si>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</si>
  <si>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</si>
  <si>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</si>
  <si>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</si>
  <si>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</si>
  <si>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</si>
  <si>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</si>
  <si>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</si>
  <si>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</si>
  <si>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</si>
  <si>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</si>
  <si>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</si>
  <si>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</si>
  <si>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</si>
  <si>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</si>
  <si>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</si>
  <si>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</si>
  <si>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</si>
  <si>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</si>
  <si>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</si>
  <si>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</si>
  <si>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</si>
  <si>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</si>
  <si>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</si>
  <si>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</si>
  <si>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</si>
  <si>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</si>
  <si>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</si>
  <si>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</si>
  <si>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</si>
  <si>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</si>
  <si>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</si>
  <si>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</si>
  <si>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</si>
  <si>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</si>
  <si>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</si>
  <si>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</si>
  <si>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</si>
  <si>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</si>
  <si>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</si>
  <si>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</si>
  <si>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</si>
  <si>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</si>
  <si>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</si>
  <si>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</si>
  <si>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</si>
  <si>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</si>
  <si>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</si>
  <si>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</si>
  <si>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</si>
  <si>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</si>
  <si>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</si>
  <si>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</si>
  <si>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</si>
  <si>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</si>
  <si>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</si>
  <si>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</si>
  <si>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</si>
  <si>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</si>
  <si>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</si>
  <si>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</si>
  <si>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</si>
  <si>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</si>
  <si>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</si>
  <si>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</si>
  <si>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</si>
  <si>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</si>
  <si>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</si>
  <si>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</si>
  <si>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</si>
  <si>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</si>
  <si>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</si>
  <si>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</si>
  <si>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</si>
  <si>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</si>
  <si>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</si>
  <si>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</si>
  <si>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</si>
  <si>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</si>
  <si>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</si>
  <si>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</si>
  <si>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</si>
  <si>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</si>
  <si>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</si>
  <si>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</si>
  <si>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</si>
  <si>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</si>
  <si>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</si>
  <si>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</si>
  <si>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</si>
  <si>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</si>
  <si>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</si>
  <si>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</si>
  <si>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</si>
  <si>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</si>
  <si>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</si>
  <si>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</si>
  <si>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</si>
  <si>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</si>
  <si>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</si>
  <si>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</si>
  <si>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</si>
  <si>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</si>
  <si>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</si>
  <si>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</si>
  <si>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</si>
  <si>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</si>
  <si>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</si>
  <si>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</si>
  <si>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</si>
  <si>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</si>
  <si>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</si>
  <si>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</si>
  <si>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</si>
  <si>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</si>
  <si>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</si>
  <si>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</si>
  <si>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</si>
  <si>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</si>
  <si>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</si>
  <si>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</si>
  <si>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</si>
  <si>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</si>
  <si>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</si>
  <si>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</si>
  <si>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</si>
  <si>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</si>
  <si>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</si>
  <si>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</si>
  <si>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</si>
  <si>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</si>
  <si>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</si>
  <si>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</si>
  <si>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</si>
  <si>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</si>
  <si>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</si>
  <si>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</si>
  <si>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</si>
  <si>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</si>
  <si>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</si>
  <si>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</si>
  <si>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</si>
  <si>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</si>
  <si>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</si>
  <si>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</si>
  <si>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</si>
  <si>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</si>
  <si>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</si>
  <si>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</si>
  <si>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</si>
  <si>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</si>
  <si>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</si>
  <si>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</si>
  <si>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</si>
  <si>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</si>
  <si>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</si>
  <si>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</si>
  <si>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</si>
  <si>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</si>
  <si>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</si>
  <si>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</si>
  <si>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</si>
  <si>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</si>
  <si>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</si>
  <si>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</si>
  <si>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</si>
  <si>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</si>
  <si>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</si>
  <si>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</si>
  <si>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</si>
  <si>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</si>
  <si>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</si>
  <si>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</si>
  <si>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</si>
  <si>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</si>
  <si>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</si>
  <si>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</si>
  <si>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</si>
  <si>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</si>
  <si>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</si>
  <si>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</si>
  <si>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</si>
  <si>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</si>
  <si>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</si>
  <si>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</si>
  <si>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</si>
  <si>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</si>
  <si>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</si>
  <si>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</si>
  <si>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</si>
  <si>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</si>
  <si>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</si>
  <si>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</si>
  <si>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</si>
  <si>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</si>
  <si>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</si>
  <si>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</si>
  <si>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</si>
  <si>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</si>
  <si>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</si>
  <si>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</si>
  <si>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</si>
  <si>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</si>
  <si>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</si>
  <si>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</si>
  <si>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</si>
  <si>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</si>
  <si>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</si>
  <si>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</si>
  <si>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</si>
  <si>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</si>
  <si>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</si>
  <si>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</si>
  <si>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</si>
  <si>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</si>
  <si>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</si>
  <si>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</si>
  <si>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</si>
  <si>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</si>
  <si>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</si>
  <si>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</si>
  <si>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</si>
  <si>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</si>
  <si>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</si>
  <si>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</si>
  <si>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</si>
  <si>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</si>
  <si>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</si>
  <si>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</si>
  <si>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</si>
  <si>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</si>
  <si>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</si>
  <si>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</si>
  <si>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</si>
  <si>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</si>
  <si>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</si>
  <si>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</si>
  <si>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</si>
  <si>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</si>
  <si>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</si>
  <si>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</si>
  <si>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</si>
  <si>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</si>
  <si>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</si>
  <si>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</si>
  <si>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</si>
  <si>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</si>
  <si>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</si>
  <si>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</si>
  <si>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</si>
  <si>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</si>
  <si>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</si>
  <si>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</si>
  <si>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</si>
  <si>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</si>
  <si>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</si>
  <si>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</si>
  <si>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</si>
  <si>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</si>
  <si>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</si>
  <si>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</si>
  <si>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</si>
  <si>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</si>
  <si>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</si>
  <si>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</si>
  <si>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</si>
  <si>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</si>
  <si>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</si>
  <si>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</si>
  <si>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</si>
  <si>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</si>
  <si>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</si>
  <si>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</si>
  <si>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</si>
  <si>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</si>
  <si>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</si>
  <si>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</si>
  <si>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</si>
  <si>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</si>
  <si>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</si>
  <si>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</si>
  <si>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</si>
  <si>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</si>
  <si>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</si>
  <si>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</si>
  <si>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</si>
  <si>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</si>
  <si>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</si>
  <si>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</si>
  <si>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</si>
  <si>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</si>
  <si>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</si>
  <si>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</si>
  <si>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</si>
  <si>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</si>
  <si>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</si>
  <si>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</si>
  <si>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</si>
  <si>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</si>
  <si>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</si>
  <si>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</si>
  <si>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</si>
  <si>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</si>
  <si>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</si>
  <si>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</si>
  <si>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</si>
  <si>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</si>
  <si>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</si>
  <si>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</si>
  <si>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</si>
  <si>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</si>
  <si>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</si>
  <si>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</si>
  <si>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</si>
  <si>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</si>
  <si>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</si>
  <si>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</si>
  <si>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</si>
  <si>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</si>
  <si>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</si>
  <si>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</si>
  <si>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</si>
  <si>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</si>
  <si>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</si>
  <si>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</si>
  <si>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</si>
  <si>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</si>
  <si>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</si>
  <si>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</si>
  <si>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</si>
  <si>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</si>
  <si>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</si>
  <si>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</si>
  <si>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</si>
  <si>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</si>
  <si>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</si>
  <si>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</si>
  <si>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</si>
  <si>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</si>
  <si>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</si>
  <si>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</si>
  <si>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</si>
  <si>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</si>
  <si>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</si>
  <si>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</si>
  <si>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</si>
  <si>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</si>
  <si>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</si>
  <si>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</si>
  <si>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</si>
  <si>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</si>
  <si>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</si>
  <si>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</si>
  <si>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</si>
  <si>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</si>
  <si>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</si>
  <si>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</si>
  <si>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</si>
  <si>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</si>
  <si>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</si>
  <si>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</si>
  <si>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</si>
  <si>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</si>
  <si>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</si>
  <si>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</si>
  <si>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</si>
  <si>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</si>
  <si>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</si>
  <si>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</si>
  <si>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</si>
  <si>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</si>
  <si>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</si>
  <si>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</si>
  <si>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</si>
  <si>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</si>
  <si>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</si>
  <si>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</si>
  <si>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</si>
  <si>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</si>
  <si>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</si>
  <si>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</si>
  <si>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</si>
  <si>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</si>
  <si>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</si>
  <si>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</si>
  <si>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</si>
  <si>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</si>
  <si>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</si>
  <si>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</si>
  <si>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</si>
  <si>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</si>
  <si>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</si>
  <si>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</si>
  <si>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</si>
  <si>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</si>
  <si>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</si>
  <si>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</si>
  <si>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</si>
  <si>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</si>
  <si>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</si>
  <si>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</si>
  <si>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</si>
  <si>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</si>
  <si>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</si>
  <si>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</si>
  <si>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</si>
  <si>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</si>
  <si>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</si>
  <si>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</si>
  <si>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</si>
  <si>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</si>
  <si>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</si>
  <si>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</si>
  <si>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</si>
  <si>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</si>
  <si>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</si>
  <si>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</si>
  <si>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</si>
  <si>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</si>
  <si>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</si>
  <si>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</si>
  <si>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</si>
  <si>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</si>
  <si>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</si>
  <si>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</si>
  <si>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</si>
  <si>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</si>
  <si>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</si>
  <si>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</si>
  <si>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</si>
  <si>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</si>
  <si>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</si>
  <si>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</si>
  <si>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</si>
  <si>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</si>
  <si>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</si>
  <si>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</si>
  <si>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</si>
  <si>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</si>
  <si>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</si>
  <si>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</si>
  <si>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</si>
  <si>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</si>
  <si>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</si>
  <si>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</si>
  <si>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</si>
  <si>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</si>
  <si>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</si>
  <si>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</si>
  <si>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</si>
  <si>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</si>
  <si>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</si>
  <si>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</si>
  <si>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</si>
  <si>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</si>
  <si>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</si>
  <si>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</si>
  <si>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</si>
  <si>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</si>
  <si>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</si>
  <si>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</si>
  <si>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</si>
  <si>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</si>
  <si>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</si>
  <si>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</si>
  <si>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</si>
  <si>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</si>
  <si>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</si>
  <si>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</si>
  <si>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</si>
  <si>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</si>
  <si>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</si>
  <si>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</si>
  <si>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</si>
  <si>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</si>
  <si>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</si>
  <si>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</si>
  <si>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</si>
  <si>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</si>
  <si>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</si>
  <si>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</si>
  <si>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</si>
  <si>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</si>
  <si>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</si>
  <si>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</si>
  <si>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</si>
  <si>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</si>
  <si>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</si>
  <si>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</si>
  <si>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</si>
  <si>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</si>
  <si>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</si>
  <si>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</si>
  <si>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</si>
  <si>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</si>
  <si>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</si>
  <si>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</si>
  <si>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</si>
  <si>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</si>
  <si>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</si>
  <si>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</si>
  <si>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</si>
  <si>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</si>
  <si>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</si>
  <si>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</si>
  <si>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</si>
  <si>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</si>
  <si>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</si>
  <si>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</si>
  <si>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</si>
  <si>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</si>
  <si>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</si>
  <si>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</si>
  <si>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</si>
  <si>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</si>
  <si>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</si>
  <si>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</si>
  <si>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</si>
  <si>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</si>
  <si>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</si>
  <si>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</si>
  <si>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</si>
  <si>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</si>
  <si>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</si>
  <si>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</si>
  <si>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</si>
  <si>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</si>
  <si>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</si>
  <si>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</si>
  <si>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</si>
  <si>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</si>
  <si>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</si>
  <si>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</si>
  <si>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</si>
  <si>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</si>
  <si>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</si>
  <si>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</si>
  <si>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</si>
  <si>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</si>
  <si>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</si>
  <si>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</si>
  <si>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</si>
  <si>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</si>
  <si>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</si>
  <si>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</si>
  <si>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</si>
  <si>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</si>
  <si>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</si>
  <si>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</si>
  <si>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</si>
  <si>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</si>
  <si>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</si>
  <si>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</si>
  <si>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</si>
  <si>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</si>
  <si>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</si>
  <si>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</si>
  <si>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</si>
  <si>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</si>
  <si>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</si>
  <si>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</si>
  <si>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</si>
  <si>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</si>
  <si>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</si>
  <si>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</si>
  <si>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</si>
  <si>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</si>
  <si>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</si>
  <si>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</si>
  <si>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</si>
  <si>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</si>
  <si>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</si>
  <si>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</si>
  <si>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</si>
  <si>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</si>
  <si>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</si>
  <si>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</si>
  <si>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</si>
  <si>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</si>
  <si>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</si>
  <si>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</si>
  <si>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</si>
  <si>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</si>
  <si>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</si>
  <si>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</si>
  <si>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</si>
  <si>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</si>
  <si>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</si>
  <si>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</si>
  <si>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</si>
  <si>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</si>
  <si>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</si>
  <si>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</si>
  <si>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</si>
  <si>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</si>
  <si>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</si>
  <si>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</si>
  <si>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</si>
  <si>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</si>
  <si>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</si>
  <si>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</si>
  <si>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</si>
  <si>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</si>
  <si>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</si>
  <si>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</si>
  <si>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</si>
  <si>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</si>
  <si>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</si>
  <si>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</si>
  <si>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</si>
  <si>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</si>
  <si>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</si>
  <si>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</si>
  <si>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</si>
  <si>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</si>
  <si>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</si>
  <si>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</si>
  <si>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</si>
  <si>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</si>
  <si>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</si>
  <si>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</si>
  <si>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</si>
  <si>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</si>
  <si>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</si>
  <si>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</si>
  <si>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</si>
  <si>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</si>
  <si>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</si>
  <si>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</si>
  <si>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</si>
  <si>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</si>
  <si>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</si>
  <si>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</si>
  <si>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</si>
  <si>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</si>
  <si>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</si>
  <si>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</si>
  <si>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</si>
  <si>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</si>
  <si>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</si>
  <si>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</si>
  <si>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</si>
  <si>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</si>
  <si>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</si>
  <si>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</si>
  <si>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</si>
  <si>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</si>
  <si>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</si>
  <si>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</si>
  <si>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</si>
  <si>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</si>
  <si>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</si>
  <si>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</si>
  <si>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</si>
  <si>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</si>
  <si>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</si>
  <si>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</si>
  <si>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</si>
  <si>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</si>
  <si>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</si>
  <si>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</si>
  <si>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</si>
  <si>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</si>
  <si>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</si>
  <si>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</si>
  <si>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</si>
  <si>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</si>
  <si>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</si>
  <si>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</si>
  <si>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</si>
  <si>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</si>
  <si>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</si>
  <si>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</si>
  <si>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</si>
  <si>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</si>
  <si>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</si>
  <si>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</si>
  <si>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</si>
  <si>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</si>
  <si>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</si>
  <si>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</si>
  <si>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</si>
  <si>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</si>
  <si>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</si>
  <si>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</si>
  <si>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</si>
  <si>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</si>
  <si>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</si>
  <si>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</si>
  <si>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</si>
  <si>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</si>
  <si>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</si>
  <si>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</si>
  <si>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</si>
  <si>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</si>
  <si>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</si>
  <si>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</si>
  <si>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</si>
  <si>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</si>
  <si>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</si>
  <si>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</si>
  <si>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</si>
  <si>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</si>
  <si>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</si>
  <si>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</si>
  <si>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</si>
  <si>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</si>
  <si>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</si>
  <si>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</si>
  <si>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</si>
  <si>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</si>
  <si>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</si>
  <si>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</si>
  <si>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</si>
  <si>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</si>
  <si>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</si>
  <si>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</si>
  <si>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</si>
  <si>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</si>
  <si>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</si>
  <si>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</si>
  <si>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</si>
  <si>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</si>
  <si>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</si>
  <si>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</si>
  <si>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</si>
  <si>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</si>
  <si>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</si>
  <si>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</si>
  <si>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</si>
  <si>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</si>
  <si>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</si>
  <si>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</si>
  <si>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</si>
  <si>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</si>
  <si>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</si>
  <si>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</si>
  <si>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</si>
  <si>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</si>
  <si>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</si>
  <si>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</si>
  <si>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</si>
  <si>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</si>
  <si>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</si>
  <si>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</si>
  <si>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</si>
  <si>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</si>
  <si>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</si>
  <si>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</si>
  <si>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</si>
  <si>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</si>
  <si>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</si>
  <si>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</si>
  <si>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</si>
  <si>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</si>
  <si>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</si>
  <si>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</si>
  <si>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</si>
  <si>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</si>
  <si>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</si>
  <si>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</si>
  <si>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</si>
  <si>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</si>
  <si>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</si>
  <si>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</si>
  <si>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</si>
  <si>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</si>
  <si>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</si>
  <si>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</si>
  <si>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</si>
  <si>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</si>
  <si>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</si>
  <si>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</si>
  <si>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</si>
  <si>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</si>
  <si>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</si>
  <si>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</si>
  <si>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</si>
  <si>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</si>
  <si>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</si>
  <si>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</si>
  <si>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</si>
  <si>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</si>
  <si>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</si>
  <si>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</si>
  <si>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</si>
  <si>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</si>
  <si>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</si>
  <si>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</si>
  <si>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</si>
  <si>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</si>
  <si>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</si>
  <si>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</si>
  <si>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</si>
  <si>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</si>
  <si>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</si>
  <si>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</si>
  <si>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</si>
  <si>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</si>
  <si>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</si>
  <si>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</si>
  <si>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</si>
  <si>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</si>
  <si>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</si>
  <si>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</si>
  <si>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</si>
  <si>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</si>
  <si>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</si>
  <si>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</si>
  <si>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</si>
  <si>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</si>
  <si>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</si>
  <si>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</si>
  <si>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</si>
  <si>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</si>
  <si>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</si>
  <si>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</si>
  <si>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</si>
  <si>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</si>
  <si>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</si>
  <si>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</si>
  <si>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</si>
  <si>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</si>
  <si>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</si>
  <si>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</si>
  <si>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</si>
  <si>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</si>
  <si>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</si>
  <si>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</si>
  <si>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</si>
  <si>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</si>
  <si>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</si>
  <si>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</si>
  <si>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</si>
  <si>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</si>
  <si>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</si>
  <si>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</si>
  <si>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</si>
  <si>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</si>
  <si>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</si>
  <si>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</si>
  <si>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</si>
  <si>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</si>
  <si>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</si>
  <si>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</si>
  <si>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</si>
  <si>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</si>
  <si>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</si>
  <si>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</si>
  <si>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</si>
  <si>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</si>
  <si>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</si>
  <si>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</si>
  <si>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</si>
  <si>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</si>
  <si>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</si>
  <si>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</si>
  <si>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</si>
  <si>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</si>
  <si>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</si>
  <si>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</si>
  <si>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</si>
  <si>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</si>
  <si>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</si>
  <si>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</si>
  <si>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</si>
  <si>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</si>
  <si>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</si>
  <si>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</si>
  <si>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</si>
  <si>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</si>
  <si>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</si>
  <si>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</si>
  <si>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</si>
  <si>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</si>
  <si>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</si>
  <si>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</si>
  <si>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</si>
  <si>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</si>
  <si>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</si>
  <si>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</si>
  <si>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</si>
  <si>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</si>
  <si>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</si>
  <si>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</si>
  <si>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</si>
  <si>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</si>
  <si>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</si>
  <si>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</si>
  <si>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</si>
  <si>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</si>
  <si>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</si>
  <si>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</si>
  <si>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</si>
  <si>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</si>
  <si>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</si>
  <si>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</si>
  <si>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</si>
  <si>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</si>
  <si>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</si>
  <si>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</si>
  <si>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</si>
  <si>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</si>
  <si>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</si>
  <si>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</si>
  <si>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</si>
  <si>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</si>
  <si>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</si>
  <si>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</si>
  <si>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</si>
  <si>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</si>
  <si>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</si>
  <si>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</si>
  <si>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</si>
  <si>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</si>
  <si>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</si>
  <si>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</si>
  <si>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</si>
  <si>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</si>
  <si>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</si>
  <si>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</si>
  <si>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</si>
  <si>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</si>
  <si>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</si>
  <si>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</si>
  <si>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</si>
  <si>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</si>
  <si>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</si>
  <si>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</si>
  <si>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</si>
  <si>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</si>
  <si>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</si>
  <si>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</si>
  <si>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</si>
  <si>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</si>
  <si>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</si>
  <si>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</si>
  <si>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</si>
  <si>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</si>
  <si>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</si>
  <si>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</si>
  <si>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</si>
  <si>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</si>
  <si>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</si>
  <si>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</si>
  <si>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</si>
  <si>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</si>
  <si>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</si>
  <si>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</si>
  <si>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</si>
  <si>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</si>
  <si>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</si>
  <si>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</si>
  <si>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</si>
  <si>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</si>
  <si>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</si>
  <si>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</si>
  <si>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</si>
  <si>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</si>
  <si>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</si>
  <si>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</si>
  <si>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</si>
  <si>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</si>
  <si>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</si>
  <si>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</si>
  <si>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</si>
  <si>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</si>
  <si>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</si>
  <si>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</si>
  <si>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</si>
  <si>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</si>
  <si>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</si>
  <si>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</si>
  <si>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</si>
  <si>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</si>
  <si>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</si>
  <si>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</si>
  <si>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</si>
  <si>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</si>
  <si>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</si>
  <si>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</si>
  <si>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</si>
  <si>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</si>
  <si>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</si>
  <si>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</si>
  <si>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</si>
  <si>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</si>
  <si>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</si>
  <si>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</si>
  <si>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</si>
  <si>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</si>
  <si>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</si>
  <si>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</si>
  <si>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</si>
  <si>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</si>
  <si>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</si>
  <si>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</si>
  <si>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</si>
  <si>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</si>
  <si>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</si>
  <si>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</si>
  <si>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</si>
  <si>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</si>
  <si>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</si>
  <si>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</si>
  <si>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</si>
  <si>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</si>
  <si>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</si>
  <si>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</si>
  <si>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</si>
  <si>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</si>
  <si>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</si>
  <si>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</si>
  <si>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</si>
  <si>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</si>
  <si>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</si>
  <si>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</si>
  <si>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</si>
  <si>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</si>
  <si>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</si>
  <si>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</si>
  <si>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</si>
  <si>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</si>
  <si>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</si>
  <si>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</si>
  <si>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</si>
  <si>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</si>
  <si>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</si>
  <si>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</si>
  <si>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</si>
  <si>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</si>
  <si>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</si>
  <si>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</si>
  <si>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</si>
  <si>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</si>
  <si>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</si>
  <si>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</si>
  <si>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</si>
  <si>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</si>
  <si>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</si>
  <si>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</si>
  <si>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</si>
  <si>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</si>
  <si>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</si>
  <si>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</si>
  <si>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</si>
  <si>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</si>
  <si>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</si>
  <si>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</si>
  <si>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</si>
  <si>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</si>
  <si>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</si>
  <si>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</si>
  <si>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</si>
  <si>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</si>
  <si>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</si>
  <si>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</si>
  <si>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</si>
  <si>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</si>
  <si>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</si>
  <si>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</si>
  <si>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</si>
  <si>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</si>
  <si>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</si>
  <si>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</si>
  <si>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</si>
  <si>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</si>
  <si>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</si>
  <si>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</si>
  <si>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</si>
  <si>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</si>
  <si>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</si>
  <si>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</si>
  <si>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</si>
  <si>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</si>
  <si>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</si>
  <si>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</si>
  <si>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</si>
  <si>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</si>
  <si>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</si>
  <si>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</si>
  <si>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</si>
  <si>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</si>
  <si>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</si>
  <si>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</si>
  <si>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</si>
  <si>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</si>
  <si>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</si>
  <si>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</si>
  <si>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</si>
  <si>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</si>
  <si>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</si>
  <si>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</si>
  <si>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</si>
  <si>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</si>
  <si>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</si>
  <si>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</si>
  <si>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</si>
  <si>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</si>
  <si>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</si>
  <si>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</si>
  <si>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</si>
  <si>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</si>
  <si>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</si>
  <si>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</si>
  <si>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</si>
  <si>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</si>
  <si>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</si>
  <si>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</si>
  <si>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</si>
  <si>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</si>
  <si>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</si>
  <si>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</si>
  <si>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</si>
  <si>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</si>
  <si>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</si>
  <si>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</si>
  <si>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</si>
  <si>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</si>
  <si>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</si>
  <si>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</si>
  <si>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</si>
  <si>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</si>
  <si>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</si>
  <si>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</si>
  <si>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</si>
  <si>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</si>
  <si>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</si>
  <si>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</si>
  <si>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</si>
  <si>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</si>
  <si>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</si>
  <si>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</si>
  <si>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</si>
  <si>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</si>
  <si>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</si>
  <si>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</si>
  <si>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</si>
  <si>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</si>
  <si>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</si>
  <si>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</si>
  <si>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</si>
  <si>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</si>
  <si>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</si>
  <si>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</si>
  <si>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</si>
  <si>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</si>
  <si>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</si>
  <si>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</si>
  <si>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</si>
  <si>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</si>
  <si>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</si>
  <si>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</si>
  <si>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</si>
  <si>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</si>
  <si>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</si>
  <si>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</si>
  <si>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</si>
  <si>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</si>
  <si>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</si>
  <si>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</si>
  <si>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</si>
  <si>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</si>
  <si>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</si>
  <si>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</si>
  <si>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</si>
  <si>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</si>
  <si>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</si>
  <si>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</si>
  <si>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</si>
  <si>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</si>
  <si>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</si>
  <si>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</si>
  <si>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</si>
  <si>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</si>
  <si>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</si>
  <si>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</si>
  <si>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</si>
  <si>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</si>
  <si>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</si>
  <si>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</si>
  <si>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</si>
  <si>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</si>
  <si>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</si>
  <si>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</si>
  <si>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</si>
  <si>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</si>
  <si>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</si>
  <si>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</si>
  <si>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</si>
  <si>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</si>
  <si>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</si>
  <si>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</si>
  <si>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</si>
  <si>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</si>
  <si>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</si>
  <si>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</si>
  <si>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</si>
  <si>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</si>
  <si>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</si>
  <si>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</si>
  <si>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</si>
  <si>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</si>
  <si>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</si>
  <si>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</si>
  <si>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</si>
  <si>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</si>
  <si>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</si>
  <si>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</si>
  <si>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</si>
  <si>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</si>
  <si>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</si>
  <si>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</si>
  <si>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</si>
  <si>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</si>
  <si>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</si>
  <si>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</si>
  <si>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</si>
  <si>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</si>
  <si>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</si>
  <si>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</si>
  <si>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</si>
  <si>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</si>
  <si>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</si>
  <si>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</si>
  <si>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</si>
  <si>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</si>
  <si>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</si>
  <si>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</si>
  <si>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</si>
  <si>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</si>
  <si>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</si>
  <si>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</si>
  <si>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</si>
  <si>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</si>
  <si>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</si>
  <si>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</si>
  <si>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</si>
  <si>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</si>
  <si>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</si>
  <si>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</si>
  <si>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</si>
  <si>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</si>
  <si>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</si>
  <si>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</si>
  <si>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</si>
  <si>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</si>
  <si>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</si>
  <si>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</si>
  <si>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</si>
  <si>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</si>
  <si>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</si>
  <si>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</si>
  <si>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</si>
  <si>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</si>
  <si>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</si>
  <si>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</si>
  <si>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</si>
  <si>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</si>
  <si>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</si>
  <si>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</si>
  <si>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</si>
  <si>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</si>
  <si>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</si>
  <si>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</si>
  <si>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</si>
  <si>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</si>
  <si>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</si>
  <si>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</si>
  <si>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</si>
  <si>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</si>
  <si>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</si>
  <si>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</si>
  <si>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</si>
  <si>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</si>
  <si>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</si>
  <si>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</si>
  <si>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</si>
  <si>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</si>
  <si>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</si>
  <si>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</si>
  <si>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</si>
  <si>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</si>
  <si>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</si>
  <si>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</si>
  <si>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</si>
  <si>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</si>
  <si>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</si>
  <si>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</si>
  <si>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</si>
  <si>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</si>
  <si>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</si>
  <si>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</si>
  <si>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</si>
  <si>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</si>
  <si>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</si>
  <si>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</si>
  <si>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</si>
  <si>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</si>
  <si>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</si>
  <si>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</si>
  <si>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</si>
  <si>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</si>
  <si>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</si>
  <si>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</si>
  <si>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</si>
  <si>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</si>
  <si>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</si>
  <si>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</si>
  <si>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</si>
  <si>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</si>
  <si>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</si>
  <si>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</si>
  <si>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</si>
  <si>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</si>
  <si>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</si>
  <si>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</si>
  <si>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</si>
  <si>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</si>
  <si>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</si>
  <si>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</si>
  <si>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</si>
  <si>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</si>
  <si>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</si>
  <si>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</si>
  <si>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</si>
  <si>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</si>
  <si>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</si>
  <si>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</si>
  <si>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</si>
  <si>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</si>
  <si>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</si>
  <si>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</si>
  <si>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</si>
  <si>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</si>
  <si>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</si>
  <si>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</si>
  <si>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</si>
  <si>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</si>
  <si>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</si>
  <si>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</si>
  <si>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</si>
  <si>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</si>
  <si>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</si>
  <si>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</si>
  <si>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</si>
  <si>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</si>
  <si>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</si>
  <si>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</si>
  <si>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</si>
  <si>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</si>
  <si>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</si>
  <si>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</si>
  <si>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</si>
  <si>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</si>
  <si>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</si>
  <si>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</si>
  <si>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</si>
  <si>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</si>
  <si>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</si>
  <si>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</si>
  <si>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</si>
  <si>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</si>
  <si>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</si>
  <si>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</si>
  <si>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</si>
  <si>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</si>
  <si>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</si>
  <si>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</si>
  <si>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</si>
  <si>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</si>
  <si>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</si>
  <si>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</si>
  <si>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</si>
  <si>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</si>
  <si>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</si>
  <si>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</si>
  <si>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</si>
  <si>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</si>
  <si>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</si>
  <si>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</si>
  <si>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</si>
  <si>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</si>
  <si>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</si>
  <si>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</si>
  <si>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</si>
  <si>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</si>
  <si>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</si>
  <si>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</si>
  <si>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</si>
  <si>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</si>
  <si>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</si>
  <si>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</si>
  <si>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</si>
  <si>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</si>
  <si>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</si>
  <si>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</si>
  <si>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</si>
  <si>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</si>
  <si>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</si>
  <si>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</si>
  <si>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</si>
  <si>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</si>
  <si>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</si>
  <si>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</si>
  <si>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</si>
  <si>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</si>
  <si>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</si>
  <si>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</si>
  <si>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</si>
  <si>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</si>
  <si>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</si>
  <si>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</si>
  <si>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</si>
  <si>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</si>
  <si>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</si>
  <si>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</si>
  <si>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</si>
  <si>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</si>
  <si>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</si>
  <si>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</si>
  <si>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</si>
  <si>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</si>
  <si>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</si>
  <si>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</si>
  <si>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</si>
  <si>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</si>
  <si>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</si>
  <si>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</si>
  <si>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</si>
  <si>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</si>
  <si>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</si>
  <si>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</si>
  <si>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</si>
  <si>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</si>
  <si>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</si>
  <si>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</si>
  <si>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</si>
  <si>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</si>
  <si>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</si>
  <si>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</si>
  <si>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</si>
  <si>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</si>
  <si>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</si>
  <si>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</si>
  <si>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</si>
  <si>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</si>
  <si>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</si>
  <si>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</si>
  <si>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</si>
  <si>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</si>
  <si>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</si>
  <si>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</si>
  <si>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</si>
  <si>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</si>
  <si>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</si>
  <si>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</si>
  <si>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</si>
  <si>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</si>
  <si>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</si>
  <si>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</si>
  <si>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</si>
  <si>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</si>
  <si>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</si>
  <si>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</si>
  <si>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</si>
  <si>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</si>
  <si>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</si>
  <si>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</si>
  <si>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</si>
  <si>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</si>
  <si>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</si>
  <si>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</si>
  <si>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</si>
  <si>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</si>
  <si>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</si>
  <si>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</si>
  <si>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</si>
  <si>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</si>
  <si>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</si>
  <si>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</si>
  <si>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</si>
  <si>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</si>
  <si>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</si>
  <si>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</si>
  <si>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</si>
  <si>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</si>
  <si>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</si>
  <si>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</si>
  <si>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</si>
  <si>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</si>
  <si>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</si>
  <si>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</si>
  <si>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</si>
  <si>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</si>
  <si>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</si>
  <si>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</si>
  <si>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</si>
  <si>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</si>
  <si>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</si>
  <si>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</si>
  <si>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</si>
  <si>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</si>
  <si>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</si>
  <si>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</si>
  <si>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</si>
  <si>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</si>
  <si>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</si>
  <si>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</si>
  <si>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</si>
  <si>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</si>
  <si>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</si>
  <si>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</si>
  <si>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</si>
  <si>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</si>
  <si>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</si>
  <si>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</si>
  <si>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</si>
  <si>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</si>
  <si>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</si>
  <si>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</si>
  <si>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</si>
  <si>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</si>
  <si>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</si>
  <si>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</si>
  <si>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</si>
  <si>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</si>
  <si>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</si>
  <si>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</si>
  <si>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</si>
  <si>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</si>
  <si>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</si>
  <si>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</si>
  <si>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</si>
  <si>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</si>
  <si>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</si>
  <si>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</si>
  <si>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</si>
  <si>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</si>
  <si>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</si>
  <si>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</si>
  <si>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</si>
  <si>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</si>
  <si>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</si>
  <si>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</si>
  <si>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</si>
  <si>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</si>
  <si>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</si>
  <si>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</si>
  <si>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</si>
  <si>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</si>
  <si>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</si>
  <si>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</si>
  <si>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</si>
  <si>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</si>
  <si>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</si>
  <si>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</si>
  <si>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</si>
  <si>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</si>
  <si>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</si>
  <si>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</si>
  <si>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</si>
  <si>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</si>
  <si>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</si>
  <si>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</si>
  <si>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</si>
  <si>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</si>
  <si>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</si>
  <si>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</si>
  <si>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</si>
  <si>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</si>
  <si>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</si>
  <si>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</si>
  <si>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</si>
  <si>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</si>
  <si>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</si>
  <si>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</si>
  <si>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</si>
  <si>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</si>
  <si>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</si>
  <si>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</si>
  <si>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</si>
  <si>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</si>
  <si>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</si>
  <si>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</si>
  <si>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</si>
  <si>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</si>
  <si>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</si>
  <si>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</si>
  <si>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</si>
  <si>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</si>
  <si>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</si>
  <si>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</si>
  <si>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</si>
  <si>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</si>
  <si>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</si>
  <si>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</si>
  <si>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</si>
  <si>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</si>
  <si>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</si>
  <si>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</si>
  <si>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</si>
  <si>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</si>
  <si>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</si>
  <si>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</si>
  <si>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</si>
  <si>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</si>
  <si>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</si>
  <si>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</si>
  <si>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</si>
  <si>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</si>
  <si>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</si>
  <si>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</si>
  <si>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</si>
  <si>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</si>
  <si>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</si>
  <si>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</si>
  <si>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</si>
  <si>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</si>
  <si>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</si>
  <si>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</si>
  <si>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</si>
  <si>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</si>
  <si>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</si>
  <si>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</si>
  <si>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</si>
  <si>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</si>
  <si>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</si>
  <si>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</si>
  <si>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</si>
  <si>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</si>
  <si>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</si>
  <si>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</si>
  <si>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</si>
  <si>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</si>
  <si>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</si>
  <si>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</si>
  <si>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</si>
  <si>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</si>
  <si>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</si>
  <si>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</si>
  <si>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</si>
  <si>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</si>
  <si>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</si>
  <si>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</si>
  <si>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</si>
  <si>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</si>
  <si>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</si>
  <si>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</si>
  <si>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</si>
  <si>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</si>
  <si>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</si>
  <si>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</si>
  <si>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</si>
  <si>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</si>
  <si>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</si>
  <si>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</si>
  <si>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</si>
  <si>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</si>
  <si>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</si>
  <si>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</si>
  <si>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</si>
  <si>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</si>
  <si>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</si>
  <si>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</si>
  <si>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</si>
  <si>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</si>
  <si>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</si>
  <si>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</si>
  <si>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</si>
  <si>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</si>
  <si>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</si>
  <si>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</si>
  <si>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</si>
  <si>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</si>
  <si>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</si>
  <si>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</si>
  <si>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</si>
  <si>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</si>
  <si>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</si>
  <si>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</si>
  <si>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</si>
  <si>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</si>
  <si>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</si>
  <si>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</si>
  <si>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</si>
  <si>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</si>
  <si>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</si>
  <si>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</si>
  <si>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</si>
  <si>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</si>
  <si>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</si>
  <si>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</si>
  <si>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</si>
  <si>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</si>
  <si>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</si>
  <si>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</si>
  <si>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</si>
  <si>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</si>
  <si>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</si>
  <si>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</si>
  <si>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</si>
  <si>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</si>
  <si>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</si>
  <si>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</si>
  <si>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</si>
  <si>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</si>
  <si>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</si>
  <si>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</si>
  <si>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</si>
  <si>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</si>
  <si>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</si>
  <si>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</si>
  <si>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</si>
  <si>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</si>
  <si>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</si>
  <si>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</si>
  <si>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</si>
  <si>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</si>
  <si>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</si>
  <si>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</si>
  <si>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</si>
  <si>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</si>
  <si>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</si>
  <si>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</si>
  <si>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</si>
  <si>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</si>
  <si>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</si>
  <si>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</si>
  <si>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</si>
  <si>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</si>
  <si>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</si>
  <si>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</si>
  <si>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</si>
  <si>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</si>
  <si>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</si>
  <si>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</si>
  <si>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</si>
  <si>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</si>
  <si>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</si>
  <si>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</si>
  <si>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</si>
  <si>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</si>
  <si>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</si>
  <si>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</si>
  <si>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</si>
  <si>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</si>
  <si>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</si>
  <si>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</si>
  <si>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</si>
  <si>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</si>
  <si>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</si>
  <si>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</si>
  <si>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</si>
  <si>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</si>
  <si>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</si>
  <si>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</si>
  <si>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</si>
  <si>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</si>
  <si>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</si>
  <si>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</si>
  <si>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</si>
  <si>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</si>
  <si>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</si>
  <si>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</si>
  <si>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</si>
  <si>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</si>
  <si>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</si>
  <si>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</si>
  <si>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</si>
  <si>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</si>
  <si>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</si>
  <si>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</si>
  <si>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</si>
  <si>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</si>
  <si>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</si>
  <si>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</si>
  <si>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</si>
  <si>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</si>
  <si>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</si>
  <si>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</si>
  <si>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</si>
  <si>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</si>
  <si>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</si>
  <si>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</si>
  <si>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</si>
  <si>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</si>
  <si>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</si>
  <si>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</si>
  <si>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</si>
  <si>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</si>
  <si>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</si>
  <si>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</si>
  <si>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</si>
  <si>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</si>
  <si>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</si>
  <si>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</si>
  <si>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</si>
  <si>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</si>
  <si>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</si>
  <si>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</si>
  <si>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</si>
  <si>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</si>
  <si>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</si>
  <si>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</si>
  <si>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</si>
  <si>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</si>
  <si>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</si>
  <si>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</si>
  <si>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</si>
  <si>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</si>
  <si>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</si>
  <si>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</si>
  <si>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</si>
  <si>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</si>
  <si>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</si>
  <si>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</si>
  <si>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</si>
  <si>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</si>
  <si>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</si>
  <si>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</si>
  <si>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</si>
  <si>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</si>
  <si>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</si>
  <si>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</si>
  <si>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</si>
  <si>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</si>
  <si>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</si>
  <si>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</si>
  <si>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</si>
  <si>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</si>
  <si>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</si>
  <si>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</si>
  <si>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</si>
  <si>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</si>
  <si>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</si>
  <si>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</si>
  <si>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</si>
  <si>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</si>
  <si>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</si>
  <si>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</si>
  <si>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</si>
  <si>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</si>
  <si>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</si>
  <si>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</si>
  <si>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</si>
  <si>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</si>
  <si>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</si>
  <si>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</si>
  <si>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</si>
  <si>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</si>
  <si>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</si>
  <si>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</si>
  <si>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</si>
  <si>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</si>
  <si>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</si>
  <si>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</si>
  <si>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</si>
  <si>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</si>
  <si>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</si>
  <si>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</si>
  <si>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</si>
  <si>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</si>
  <si>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</si>
  <si>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</si>
  <si>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</si>
  <si>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</si>
  <si>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</si>
  <si>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</si>
  <si>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</si>
  <si>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</si>
  <si>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</si>
  <si>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</si>
  <si>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</si>
  <si>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</si>
  <si>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</si>
  <si>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</si>
  <si>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</si>
  <si>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</si>
  <si>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</si>
  <si>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</si>
  <si>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</si>
  <si>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</si>
  <si>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</si>
  <si>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</si>
  <si>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</si>
  <si>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</si>
  <si>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</si>
  <si>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</si>
  <si>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</si>
  <si>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</si>
  <si>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</si>
  <si>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</si>
  <si>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</si>
  <si>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</si>
  <si>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</si>
  <si>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</si>
  <si>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</si>
  <si>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</si>
  <si>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</si>
  <si>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</si>
  <si>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</si>
  <si>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</si>
  <si>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</si>
  <si>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</si>
  <si>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</si>
  <si>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</si>
  <si>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</si>
  <si>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</si>
  <si>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</si>
  <si>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</si>
  <si>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</si>
  <si>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</si>
  <si>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</si>
  <si>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</si>
  <si>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</si>
  <si>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</si>
  <si>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</si>
  <si>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</si>
  <si>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</si>
  <si>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</si>
  <si>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</si>
  <si>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</si>
  <si>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</si>
  <si>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</si>
  <si>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</si>
  <si>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</si>
  <si>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</si>
  <si>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</si>
  <si>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</si>
  <si>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</si>
  <si>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</si>
  <si>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</si>
  <si>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</si>
  <si>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</si>
  <si>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</si>
  <si>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</si>
  <si>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</si>
  <si>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</si>
  <si>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</si>
  <si>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</si>
  <si>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</si>
  <si>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</si>
  <si>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</si>
  <si>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</si>
  <si>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</si>
  <si>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</si>
  <si>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</si>
  <si>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</si>
  <si>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</si>
  <si>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</si>
  <si>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</si>
  <si>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</si>
  <si>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</si>
  <si>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</si>
  <si>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</si>
  <si>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</si>
  <si>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</si>
  <si>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</si>
  <si>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</si>
  <si>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</si>
  <si>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</si>
  <si>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</si>
  <si>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</si>
  <si>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</si>
  <si>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</si>
  <si>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</si>
  <si>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</si>
  <si>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</si>
  <si>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</si>
  <si>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</si>
  <si>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</si>
  <si>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</si>
  <si>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</si>
  <si>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</si>
  <si>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</si>
  <si>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</si>
  <si>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</si>
  <si>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</si>
  <si>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</si>
  <si>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</si>
  <si>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</si>
  <si>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</si>
  <si>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</si>
  <si>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</si>
  <si>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</si>
  <si>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</si>
  <si>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</si>
  <si>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</si>
  <si>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</si>
  <si>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</si>
  <si>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</si>
  <si>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</si>
  <si>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</si>
  <si>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</si>
  <si>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</si>
  <si>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</si>
  <si>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</si>
  <si>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</si>
  <si>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</si>
  <si>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</si>
  <si>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</si>
  <si>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</si>
  <si>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</si>
  <si>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</si>
  <si>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</si>
  <si>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</si>
  <si>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</si>
  <si>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</si>
  <si>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</si>
  <si>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</si>
  <si>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</si>
  <si>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</si>
  <si>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</si>
  <si>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</si>
  <si>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</si>
  <si>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</si>
  <si>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</si>
  <si>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</si>
  <si>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</si>
  <si>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</si>
  <si>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</si>
  <si>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</si>
  <si>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</si>
  <si>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</si>
  <si>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</si>
  <si>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</si>
  <si>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</si>
  <si>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</si>
  <si>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</si>
  <si>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</si>
  <si>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</si>
  <si>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</si>
  <si>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</si>
  <si>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</si>
  <si>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</si>
  <si>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</si>
  <si>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</si>
  <si>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</si>
  <si>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</si>
  <si>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</si>
  <si>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</si>
  <si>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</si>
  <si>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</si>
  <si>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</si>
  <si>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</si>
  <si>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</si>
  <si>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</si>
  <si>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</si>
  <si>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</si>
  <si>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</si>
  <si>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</si>
  <si>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</si>
  <si>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</si>
  <si>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</si>
  <si>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</si>
  <si>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</si>
  <si>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</si>
  <si>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</si>
  <si>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</si>
  <si>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</si>
  <si>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</si>
  <si>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</si>
  <si>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</si>
  <si>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</si>
  <si>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</si>
  <si>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</si>
  <si>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</si>
  <si>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</si>
  <si>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</si>
  <si>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</si>
  <si>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</si>
  <si>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</si>
  <si>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</si>
  <si>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</si>
  <si>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</si>
  <si>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</si>
  <si>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</si>
  <si>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</si>
  <si>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</si>
  <si>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</si>
  <si>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</si>
  <si>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</si>
  <si>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</si>
  <si>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</si>
  <si>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</si>
  <si>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</si>
  <si>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</si>
  <si>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</si>
  <si>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</si>
  <si>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</si>
  <si>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</si>
  <si>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</si>
  <si>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</si>
  <si>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</si>
  <si>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</si>
  <si>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</si>
  <si>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</si>
  <si>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</si>
  <si>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</si>
  <si>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</si>
  <si>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</si>
  <si>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</si>
  <si>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</si>
  <si>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</si>
  <si>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</si>
  <si>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</si>
  <si>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</si>
  <si>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</si>
  <si>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</si>
  <si>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</si>
  <si>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</si>
  <si>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</si>
  <si>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</si>
  <si>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</si>
  <si>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</si>
  <si>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</si>
  <si>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</si>
  <si>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</si>
  <si>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</si>
  <si>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</si>
  <si>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</si>
  <si>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</si>
  <si>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</si>
  <si>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</si>
  <si>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</si>
  <si>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</si>
  <si>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</si>
  <si>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</si>
  <si>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</si>
  <si>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</si>
  <si>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</si>
  <si>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</si>
  <si>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</si>
  <si>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</si>
  <si>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</si>
  <si>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</si>
  <si>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</si>
  <si>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</si>
  <si>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</si>
  <si>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</si>
  <si>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</si>
  <si>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</si>
  <si>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</si>
  <si>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</si>
  <si>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</si>
  <si>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</si>
  <si>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</si>
  <si>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</si>
  <si>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</si>
  <si>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</si>
  <si>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</si>
  <si>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</si>
  <si>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</si>
  <si>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</si>
  <si>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</si>
  <si>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</si>
  <si>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</si>
  <si>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</si>
  <si>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</si>
  <si>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</si>
  <si>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</si>
  <si>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</si>
  <si>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</si>
  <si>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</si>
  <si>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</si>
  <si>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</si>
  <si>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</si>
  <si>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</si>
  <si>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</si>
  <si>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</si>
  <si>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</si>
  <si>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</si>
  <si>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</si>
  <si>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</si>
  <si>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</si>
  <si>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</si>
  <si>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</si>
  <si>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</si>
  <si>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</si>
  <si>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</si>
  <si>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</si>
  <si>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</si>
  <si>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</si>
  <si>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</si>
  <si>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</si>
  <si>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</si>
  <si>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</si>
  <si>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</si>
  <si>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</si>
  <si>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</si>
  <si>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</si>
  <si>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</si>
  <si>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</si>
  <si>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</si>
  <si>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</si>
  <si>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</si>
  <si>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</si>
  <si>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</si>
  <si>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</si>
  <si>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</si>
  <si>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</si>
  <si>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</si>
  <si>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</si>
  <si>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</si>
  <si>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</si>
  <si>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</si>
  <si>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</si>
  <si>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</si>
  <si>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</si>
  <si>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</si>
  <si>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</si>
  <si>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</si>
  <si>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</si>
  <si>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</si>
  <si>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</si>
  <si>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</si>
  <si>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</si>
  <si>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</si>
  <si>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</si>
  <si>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</si>
  <si>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</si>
  <si>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</si>
  <si>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</si>
  <si>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</si>
  <si>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</si>
  <si>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</si>
  <si>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</si>
  <si>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</si>
  <si>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</si>
  <si>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</si>
  <si>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</si>
  <si>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</si>
  <si>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</si>
  <si>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</si>
  <si>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</si>
  <si>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</si>
  <si>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</si>
  <si>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</si>
  <si>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</si>
  <si>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</si>
  <si>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</si>
  <si>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</si>
  <si>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</si>
  <si>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</si>
  <si>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</si>
  <si>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</si>
  <si>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</si>
  <si>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</si>
  <si>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</si>
  <si>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</si>
  <si>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</si>
  <si>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</si>
  <si>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</si>
  <si>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</si>
  <si>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</si>
  <si>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</si>
  <si>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</si>
  <si>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</si>
  <si>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</si>
  <si>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</si>
  <si>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</si>
  <si>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</si>
  <si>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</si>
  <si>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</si>
  <si>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</si>
  <si>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</si>
  <si>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</si>
  <si>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</si>
  <si>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</si>
  <si>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</si>
  <si>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</si>
  <si>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</si>
  <si>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</si>
  <si>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</si>
  <si>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</si>
  <si>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</si>
  <si>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</si>
  <si>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</si>
  <si>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</si>
  <si>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</si>
  <si>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</si>
  <si>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</si>
  <si>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</si>
  <si>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</si>
  <si>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</si>
  <si>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</si>
  <si>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</si>
  <si>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</si>
  <si>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</si>
  <si>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</si>
  <si>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</si>
  <si>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</si>
  <si>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</si>
  <si>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</si>
  <si>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</si>
  <si>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</si>
  <si>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</si>
  <si>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</si>
  <si>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</si>
  <si>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</si>
  <si>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</si>
  <si>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</si>
  <si>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</si>
  <si>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</si>
  <si>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</si>
  <si>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</si>
  <si>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</si>
  <si>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</si>
  <si>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</si>
  <si>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</si>
  <si>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</si>
  <si>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</si>
  <si>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</si>
  <si>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</si>
  <si>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</si>
  <si>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</si>
  <si>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</si>
  <si>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</si>
  <si>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</si>
  <si>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</si>
  <si>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</si>
  <si>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</si>
  <si>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</si>
  <si>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</si>
  <si>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</si>
  <si>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</si>
  <si>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</si>
  <si>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</si>
  <si>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</si>
  <si>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</si>
  <si>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</si>
  <si>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</si>
  <si>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</si>
  <si>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</si>
  <si>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</si>
  <si>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</si>
  <si>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</si>
  <si>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</si>
  <si>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</si>
  <si>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</si>
  <si>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</si>
  <si>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</si>
  <si>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</si>
  <si>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</si>
  <si>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</si>
  <si>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</si>
  <si>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</si>
  <si>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</si>
  <si>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</si>
  <si>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</si>
  <si>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</si>
  <si>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</si>
  <si>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</si>
  <si>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</si>
  <si>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</si>
  <si>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</si>
  <si>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</si>
  <si>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</si>
  <si>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</si>
  <si>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</si>
  <si>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</si>
  <si>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</si>
  <si>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</si>
  <si>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</si>
  <si>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</si>
  <si>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</si>
  <si>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</si>
  <si>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</si>
  <si>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</si>
  <si>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</si>
  <si>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</si>
  <si>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</si>
  <si>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</si>
  <si>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</si>
  <si>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</si>
  <si>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</si>
  <si>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</si>
  <si>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</si>
  <si>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</si>
  <si>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</si>
  <si>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</si>
  <si>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</si>
  <si>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</si>
  <si>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</si>
  <si>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</si>
  <si>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</si>
  <si>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</si>
  <si>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</si>
  <si>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</si>
  <si>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</si>
  <si>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</si>
  <si>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</si>
  <si>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</si>
  <si>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</si>
  <si>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</si>
  <si>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</si>
  <si>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</si>
  <si>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</si>
  <si>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</si>
  <si>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</si>
  <si>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</si>
  <si>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</si>
  <si>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</si>
  <si>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</si>
  <si>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</si>
  <si>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</si>
  <si>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</si>
  <si>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</si>
  <si>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</si>
  <si>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</si>
  <si>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</si>
  <si>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</si>
  <si>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</si>
  <si>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</si>
  <si>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</si>
  <si>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</si>
  <si>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</si>
  <si>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</si>
  <si>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</si>
  <si>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</si>
  <si>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</si>
  <si>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</si>
  <si>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</si>
  <si>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</si>
  <si>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</si>
  <si>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</si>
  <si>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</si>
  <si>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</si>
  <si>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</si>
  <si>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</si>
  <si>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</si>
  <si>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</si>
  <si>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</si>
  <si>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</si>
  <si>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</si>
  <si>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</si>
  <si>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</si>
  <si>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</si>
  <si>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</si>
  <si>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</si>
  <si>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</si>
  <si>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</si>
  <si>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</si>
  <si>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</si>
  <si>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</si>
  <si>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</si>
  <si>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</si>
  <si>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</si>
  <si>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</si>
  <si>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</si>
  <si>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</si>
  <si>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</si>
  <si>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</si>
  <si>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</si>
  <si>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</si>
  <si>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</si>
  <si>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</si>
  <si>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</si>
  <si>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</si>
  <si>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</si>
  <si>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</si>
  <si>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</si>
  <si>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</si>
  <si>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</si>
  <si>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</si>
  <si>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</si>
  <si>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</si>
  <si>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</si>
  <si>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</si>
  <si>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</si>
  <si>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</si>
  <si>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</si>
  <si>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</si>
  <si>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</si>
  <si>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</si>
  <si>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</si>
  <si>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</si>
  <si>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</si>
  <si>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</si>
  <si>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</si>
  <si>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</si>
  <si>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</si>
  <si>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</si>
  <si>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</si>
  <si>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</si>
  <si>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</si>
  <si>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</si>
  <si>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</si>
  <si>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</si>
  <si>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</si>
  <si>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</si>
  <si>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</si>
  <si>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</si>
  <si>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</si>
  <si>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</si>
  <si>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</si>
  <si>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</si>
  <si>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</si>
  <si>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</si>
  <si>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</si>
  <si>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</si>
  <si>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</si>
  <si>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</si>
  <si>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</si>
  <si>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</si>
  <si>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</si>
  <si>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</si>
  <si>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</si>
  <si>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</si>
  <si>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</si>
  <si>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</si>
  <si>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</si>
  <si>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</si>
  <si>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</si>
  <si>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</si>
  <si>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</si>
  <si>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</si>
  <si>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</si>
  <si>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</si>
  <si>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</si>
  <si>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</si>
  <si>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</si>
  <si>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</si>
  <si>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</si>
  <si>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</si>
  <si>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</si>
  <si>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</si>
  <si>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</si>
  <si>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</si>
  <si>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</si>
  <si>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</si>
  <si>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</si>
  <si>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</si>
  <si>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</si>
  <si>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</si>
  <si>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</si>
  <si>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</si>
  <si>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</si>
  <si>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</si>
  <si>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</si>
  <si>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</si>
  <si>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</si>
  <si>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</si>
  <si>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</si>
  <si>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</si>
  <si>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</si>
  <si>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</si>
  <si>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</si>
  <si>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</si>
  <si>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</si>
  <si>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</si>
  <si>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</si>
  <si>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</si>
  <si>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</si>
  <si>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</si>
  <si>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</si>
  <si>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</si>
  <si>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</si>
  <si>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</si>
  <si>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</si>
  <si>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</si>
  <si>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</si>
  <si>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</si>
  <si>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</si>
  <si>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</si>
  <si>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</si>
  <si>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</si>
  <si>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</si>
  <si>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</si>
  <si>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</si>
  <si>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</si>
  <si>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</si>
  <si>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</si>
  <si>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</si>
  <si>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</si>
  <si>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</si>
  <si>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</si>
  <si>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</si>
  <si>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</si>
  <si>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</si>
  <si>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</si>
  <si>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</si>
  <si>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</si>
  <si>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</si>
  <si>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</si>
  <si>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</si>
  <si>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</si>
  <si>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</si>
  <si>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</si>
  <si>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</si>
  <si>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</si>
  <si>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</si>
  <si>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</si>
  <si>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</si>
  <si>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</si>
  <si>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</si>
  <si>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</si>
  <si>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</si>
  <si>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</si>
  <si>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</si>
  <si>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</si>
  <si>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</si>
  <si>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</si>
  <si>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</si>
  <si>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</si>
  <si>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</si>
  <si>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</si>
  <si>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</si>
  <si>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</si>
  <si>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</si>
  <si>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</si>
  <si>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</si>
  <si>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</si>
  <si>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</si>
  <si>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</si>
  <si>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</si>
  <si>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</si>
  <si>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</si>
  <si>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</si>
  <si>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</si>
  <si>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</si>
  <si>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</si>
  <si>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</si>
  <si>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</si>
  <si>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</si>
  <si>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</si>
  <si>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</si>
  <si>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</si>
  <si>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</si>
  <si>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</si>
  <si>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</si>
  <si>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</si>
  <si>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</si>
  <si>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</si>
  <si>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</si>
  <si>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</si>
  <si>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</si>
  <si>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</si>
  <si>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</si>
  <si>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</si>
  <si>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</si>
  <si>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</si>
  <si>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</si>
  <si>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</si>
  <si>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</si>
  <si>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</si>
  <si>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</si>
  <si>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</si>
  <si>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</si>
  <si>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</si>
  <si>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</si>
  <si>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</si>
  <si>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</si>
  <si>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</si>
  <si>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</si>
  <si>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</si>
  <si>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</si>
  <si>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</si>
  <si>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</si>
  <si>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</si>
  <si>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</si>
  <si>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</si>
  <si>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</si>
  <si>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</si>
  <si>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</si>
  <si>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</si>
  <si>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</si>
  <si>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</si>
  <si>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</si>
  <si>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</si>
  <si>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</si>
  <si>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</si>
  <si>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</si>
  <si>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</si>
  <si>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</si>
  <si>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</si>
  <si>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</si>
  <si>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</si>
  <si>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</si>
  <si>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</si>
  <si>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</si>
  <si>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</si>
  <si>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</si>
  <si>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</si>
  <si>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</si>
  <si>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</si>
  <si>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</si>
  <si>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</si>
  <si>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</si>
  <si>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</si>
  <si>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</si>
  <si>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</si>
  <si>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</si>
  <si>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</si>
  <si>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</si>
  <si>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</si>
  <si>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</si>
  <si>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</si>
  <si>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</si>
  <si>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</si>
  <si>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</si>
  <si>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</si>
  <si>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</si>
  <si>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</si>
  <si>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</si>
  <si>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</si>
  <si>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</si>
  <si>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</si>
  <si>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</si>
  <si>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</si>
  <si>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</si>
  <si>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</si>
  <si>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</si>
  <si>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</si>
  <si>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</si>
  <si>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</si>
  <si>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</si>
  <si>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</si>
  <si>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</si>
  <si>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</si>
  <si>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</si>
  <si>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</si>
  <si>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</si>
  <si>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</si>
  <si>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</si>
  <si>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</si>
  <si>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</si>
  <si>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</si>
  <si>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</si>
  <si>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</si>
  <si>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</si>
  <si>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</si>
  <si>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</si>
  <si>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</si>
  <si>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</si>
  <si>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</si>
  <si>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</si>
  <si>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</si>
  <si>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</si>
  <si>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</si>
  <si>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</si>
  <si>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</si>
  <si>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</si>
  <si>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</si>
  <si>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</si>
  <si>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</si>
  <si>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</si>
  <si>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</si>
  <si>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</si>
  <si>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</si>
  <si>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</si>
  <si>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</si>
  <si>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</si>
  <si>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</si>
  <si>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</si>
  <si>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</si>
  <si>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</si>
  <si>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</si>
  <si>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</si>
  <si>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</si>
  <si>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</si>
  <si>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</si>
  <si>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</si>
  <si>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</si>
  <si>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</si>
  <si>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</si>
  <si>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</si>
  <si>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</si>
  <si>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</si>
  <si>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</si>
  <si>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</si>
  <si>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</si>
  <si>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</si>
  <si>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</si>
  <si>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</si>
  <si>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</si>
  <si>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</si>
  <si>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</si>
  <si>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</si>
  <si>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</si>
  <si>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</si>
  <si>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</si>
  <si>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</si>
  <si>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</si>
  <si>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</si>
  <si>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</si>
  <si>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</si>
  <si>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</si>
  <si>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</si>
  <si>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</si>
  <si>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</si>
  <si>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</si>
  <si>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</si>
  <si>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</si>
  <si>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</si>
  <si>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</si>
  <si>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</si>
  <si>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</si>
  <si>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</si>
  <si>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</si>
  <si>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</si>
  <si>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</si>
  <si>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</si>
  <si>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</si>
  <si>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</si>
  <si>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</si>
  <si>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</si>
  <si>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</si>
  <si>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</si>
  <si>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</si>
  <si>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</si>
  <si>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</si>
  <si>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</si>
  <si>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</si>
  <si>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</si>
  <si>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</si>
  <si>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</si>
  <si>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</si>
  <si>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</si>
  <si>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</si>
  <si>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</si>
  <si>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</si>
  <si>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</si>
  <si>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</si>
  <si>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</si>
  <si>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</si>
  <si>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</si>
  <si>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</si>
  <si>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</si>
  <si>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</si>
  <si>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</si>
  <si>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</si>
  <si>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</si>
  <si>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</si>
  <si>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</si>
  <si>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</si>
  <si>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</si>
  <si>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</si>
  <si>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</si>
  <si>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</si>
  <si>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</si>
  <si>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</si>
  <si>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</si>
  <si>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</si>
  <si>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</si>
  <si>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</si>
  <si>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</si>
  <si>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</si>
  <si>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</si>
  <si>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</si>
  <si>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</si>
  <si>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</si>
  <si>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</si>
  <si>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</si>
  <si>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</si>
  <si>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</si>
  <si>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</si>
  <si>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</si>
  <si>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</si>
  <si>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</si>
  <si>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</si>
  <si>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</si>
  <si>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</si>
  <si>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</si>
  <si>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</si>
  <si>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</si>
  <si>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</si>
  <si>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</si>
  <si>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</si>
  <si>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</si>
  <si>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</si>
  <si>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</si>
  <si>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</si>
  <si>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</si>
  <si>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</si>
  <si>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</si>
  <si>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</si>
  <si>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</si>
  <si>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</si>
  <si>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</si>
  <si>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</si>
  <si>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</si>
  <si>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</si>
  <si>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</si>
  <si>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</si>
  <si>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</si>
  <si>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</si>
  <si>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</si>
  <si>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</si>
  <si>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</si>
  <si>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</si>
  <si>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</si>
  <si>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</si>
  <si>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</si>
  <si>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</si>
  <si>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</si>
  <si>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</si>
  <si>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</si>
  <si>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</si>
  <si>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</si>
  <si>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</si>
  <si>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</si>
  <si>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</si>
  <si>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</si>
  <si>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</si>
  <si>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</si>
  <si>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</si>
  <si>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</si>
  <si>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</si>
  <si>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</si>
  <si>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</si>
  <si>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</si>
  <si>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</si>
  <si>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</si>
  <si>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</si>
  <si>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</si>
  <si>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</si>
  <si>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</si>
  <si>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</si>
  <si>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</si>
  <si>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</si>
  <si>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</si>
  <si>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</si>
  <si>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</si>
  <si>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</si>
  <si>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</si>
  <si>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</si>
  <si>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</si>
  <si>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</si>
  <si>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</si>
  <si>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</si>
  <si>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</si>
  <si>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</si>
  <si>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</si>
  <si>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</si>
  <si>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</si>
  <si>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</si>
  <si>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</si>
  <si>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</si>
  <si>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</si>
  <si>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</si>
  <si>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</si>
  <si>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</si>
  <si>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</si>
  <si>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</si>
  <si>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</si>
  <si>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</si>
  <si>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</si>
  <si>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</si>
  <si>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</si>
  <si>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</si>
  <si>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</si>
  <si>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</si>
  <si>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</si>
  <si>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</si>
  <si>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</si>
  <si>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</si>
  <si>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</si>
  <si>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</si>
  <si>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</si>
  <si>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</si>
  <si>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</si>
  <si>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</si>
  <si>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</si>
  <si>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</si>
  <si>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</si>
  <si>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</si>
  <si>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</si>
  <si>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</si>
  <si>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</si>
  <si>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</si>
  <si>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</si>
  <si>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</si>
  <si>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</si>
  <si>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</si>
  <si>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</si>
  <si>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</si>
  <si>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</si>
  <si>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</si>
  <si>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</si>
  <si>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</si>
  <si>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</si>
  <si>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</si>
  <si>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</si>
  <si>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</si>
  <si>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</si>
  <si>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</si>
  <si>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</si>
  <si>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</si>
  <si>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</si>
  <si>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</si>
  <si>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</si>
  <si>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</si>
  <si>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</si>
  <si>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</si>
  <si>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</si>
  <si>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</si>
  <si>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</si>
  <si>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</si>
  <si>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</si>
  <si>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</si>
  <si>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</si>
  <si>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</si>
  <si>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</si>
  <si>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</si>
  <si>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</si>
  <si>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</si>
  <si>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</si>
  <si>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</si>
  <si>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</si>
  <si>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</si>
  <si>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</si>
  <si>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</si>
  <si>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</si>
  <si>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</si>
  <si>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</si>
  <si>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</si>
  <si>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</si>
  <si>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</si>
  <si>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</si>
  <si>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</si>
  <si>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</si>
  <si>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</si>
  <si>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</si>
  <si>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</si>
  <si>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</si>
  <si>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</si>
  <si>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</si>
  <si>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</si>
  <si>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</si>
  <si>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</si>
  <si>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</si>
  <si>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</si>
  <si>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</si>
  <si>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</si>
  <si>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</si>
  <si>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</si>
  <si>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</si>
  <si>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</si>
  <si>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</si>
  <si>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</si>
  <si>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</si>
  <si>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</si>
  <si>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</si>
  <si>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</si>
  <si>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</si>
  <si>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</si>
  <si>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</si>
  <si>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</si>
  <si>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</si>
  <si>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</si>
  <si>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</si>
  <si>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</si>
  <si>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</si>
  <si>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</si>
  <si>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</si>
  <si>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</si>
  <si>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</si>
  <si>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</si>
  <si>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</si>
  <si>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</si>
  <si>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</si>
  <si>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</si>
  <si>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</si>
  <si>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</si>
  <si>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</si>
  <si>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</si>
  <si>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</si>
  <si>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</si>
  <si>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</si>
  <si>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</si>
  <si>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</si>
  <si>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</si>
  <si>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</si>
  <si>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</si>
  <si>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</si>
  <si>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</si>
  <si>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</si>
  <si>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</si>
  <si>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</si>
  <si>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</si>
  <si>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</si>
  <si>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</si>
  <si>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</si>
  <si>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</si>
  <si>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</si>
  <si>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</si>
  <si>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</si>
  <si>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</si>
  <si>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</si>
  <si>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</si>
  <si>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</si>
  <si>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</si>
  <si>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</si>
  <si>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</si>
  <si>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</si>
  <si>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</si>
  <si>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</si>
  <si>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</si>
  <si>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</si>
  <si>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</si>
  <si>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</si>
  <si>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</si>
  <si>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</si>
  <si>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</si>
  <si>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</si>
  <si>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</si>
  <si>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</si>
  <si>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</si>
  <si>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</si>
  <si>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</si>
  <si>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</si>
  <si>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</si>
  <si>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</si>
  <si>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</si>
  <si>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</si>
  <si>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</si>
  <si>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</si>
  <si>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</si>
  <si>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</si>
  <si>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</si>
  <si>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</si>
  <si>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</si>
  <si>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</si>
  <si>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</si>
  <si>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</si>
  <si>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</si>
  <si>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</si>
  <si>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</si>
  <si>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</si>
  <si>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</si>
  <si>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</si>
  <si>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</si>
  <si>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</si>
  <si>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</si>
  <si>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</si>
  <si>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</si>
  <si>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</si>
  <si>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</si>
  <si>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</si>
  <si>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</si>
  <si>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</si>
  <si>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</si>
  <si>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</si>
  <si>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</si>
  <si>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</si>
  <si>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</si>
  <si>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</si>
  <si>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</si>
  <si>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</si>
  <si>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</si>
  <si>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</si>
  <si>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</si>
  <si>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</si>
  <si>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</si>
  <si>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</si>
  <si>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</si>
  <si>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</si>
  <si>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</si>
  <si>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</si>
  <si>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</si>
  <si>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</si>
  <si>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</si>
  <si>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</si>
  <si>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</si>
  <si>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</si>
  <si>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</si>
  <si>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</si>
  <si>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</si>
  <si>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</si>
  <si>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</si>
  <si>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</si>
  <si>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</si>
  <si>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</si>
  <si>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</si>
  <si>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</si>
  <si>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</si>
  <si>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</si>
  <si>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</si>
  <si>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</si>
  <si>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</si>
  <si>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</si>
  <si>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</si>
  <si>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</si>
  <si>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</si>
  <si>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</si>
  <si>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</si>
  <si>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</si>
  <si>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</si>
  <si>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</si>
  <si>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</si>
  <si>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</si>
  <si>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</si>
  <si>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</si>
  <si>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</si>
  <si>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</si>
  <si>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</si>
  <si>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</si>
  <si>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</si>
  <si>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</si>
  <si>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</si>
  <si>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</si>
  <si>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</si>
  <si>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</si>
  <si>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</si>
  <si>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</si>
  <si>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</si>
  <si>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</si>
  <si>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</si>
  <si>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</si>
  <si>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</si>
  <si>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</si>
  <si>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</si>
  <si>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</si>
  <si>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</si>
  <si>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</si>
  <si>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</si>
  <si>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</si>
  <si>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</si>
  <si>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</si>
  <si>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</si>
  <si>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</si>
  <si>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</si>
  <si>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</si>
  <si>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</si>
  <si>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</si>
  <si>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</si>
  <si>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</si>
  <si>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</si>
  <si>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</si>
  <si>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</si>
  <si>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</si>
  <si>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</si>
  <si>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</si>
  <si>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</si>
  <si>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</si>
  <si>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</si>
  <si>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</si>
  <si>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</si>
  <si>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</si>
  <si>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</si>
  <si>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</si>
  <si>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</si>
  <si>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</si>
  <si>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</si>
  <si>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</si>
  <si>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</si>
  <si>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</si>
  <si>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</si>
  <si>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</si>
  <si>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</si>
  <si>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</si>
  <si>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</si>
  <si>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</si>
  <si>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</si>
  <si>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</si>
  <si>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</si>
  <si>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</si>
  <si>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</si>
  <si>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</si>
  <si>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</si>
  <si>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</si>
  <si>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</si>
  <si>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</si>
  <si>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</si>
  <si>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</si>
  <si>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</si>
  <si>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</si>
  <si>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</si>
  <si>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</si>
  <si>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</si>
  <si>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</si>
  <si>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</si>
  <si>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</si>
  <si>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</si>
  <si>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</si>
  <si>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</si>
  <si>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</si>
  <si>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</si>
  <si>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</si>
  <si>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</si>
  <si>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</si>
  <si>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</si>
  <si>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</si>
  <si>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</si>
  <si>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</si>
  <si>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</si>
  <si>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</si>
  <si>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</si>
  <si>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</si>
  <si>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</si>
  <si>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</si>
  <si>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</si>
  <si>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</si>
  <si>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</si>
  <si>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</si>
  <si>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</si>
  <si>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</si>
  <si>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</si>
  <si>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</si>
  <si>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</si>
  <si>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</si>
  <si>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</si>
  <si>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</si>
  <si>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</si>
  <si>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</si>
  <si>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</si>
  <si>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</si>
  <si>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</si>
  <si>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</si>
  <si>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</si>
  <si>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</si>
  <si>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</si>
  <si>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</si>
  <si>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</si>
  <si>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</si>
  <si>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</si>
  <si>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</si>
  <si>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</si>
  <si>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</si>
  <si>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</si>
  <si>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</si>
  <si>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</si>
  <si>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</si>
  <si>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</si>
  <si>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</si>
  <si>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</si>
  <si>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</si>
  <si>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</si>
  <si>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</si>
  <si>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</si>
  <si>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</si>
  <si>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</si>
  <si>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</si>
  <si>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</si>
  <si>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</si>
  <si>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</si>
  <si>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</si>
  <si>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</si>
  <si>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</si>
  <si>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</si>
  <si>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</si>
  <si>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</si>
  <si>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</si>
  <si>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</si>
  <si>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</si>
  <si>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</si>
  <si>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</si>
  <si>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</si>
  <si>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</si>
  <si>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</si>
  <si>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</si>
  <si>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</si>
  <si>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</si>
  <si>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</si>
  <si>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</si>
  <si>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</si>
  <si>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</si>
  <si>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</si>
  <si>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</si>
  <si>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</si>
  <si>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</si>
  <si>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</si>
  <si>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</si>
  <si>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</si>
  <si>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</si>
  <si>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</si>
  <si>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</si>
  <si>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</si>
  <si>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</si>
  <si>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</si>
  <si>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</si>
  <si>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</si>
  <si>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</si>
  <si>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</si>
  <si>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</si>
  <si>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</si>
  <si>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</si>
  <si>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</si>
  <si>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</si>
  <si>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</si>
  <si>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</si>
  <si>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</si>
  <si>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</si>
  <si>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</si>
  <si>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</si>
  <si>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</si>
  <si>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</si>
  <si>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</si>
  <si>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</si>
  <si>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</si>
  <si>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</si>
  <si>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</si>
  <si>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</si>
  <si>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</si>
  <si>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</si>
  <si>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</si>
  <si>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</si>
  <si>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</si>
  <si>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</si>
  <si>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</si>
  <si>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</si>
  <si>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</si>
  <si>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</si>
  <si>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</si>
  <si>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</si>
  <si>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</si>
  <si>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</si>
  <si>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</si>
  <si>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</si>
  <si>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</si>
  <si>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</si>
  <si>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</si>
  <si>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</si>
  <si>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</si>
  <si>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</si>
  <si>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</si>
  <si>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</si>
  <si>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</si>
  <si>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</si>
  <si>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</si>
  <si>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</si>
  <si>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</si>
  <si>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</si>
  <si>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</si>
  <si>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</si>
  <si>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</si>
  <si>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</si>
  <si>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</si>
  <si>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</si>
  <si>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</si>
  <si>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</si>
  <si>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</si>
  <si>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</si>
  <si>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</si>
  <si>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</si>
  <si>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</si>
  <si>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</si>
  <si>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</si>
  <si>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</si>
  <si>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</si>
  <si>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</si>
  <si>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</si>
  <si>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</si>
  <si>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</si>
  <si>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</si>
  <si>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</si>
  <si>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</si>
  <si>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</si>
  <si>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</si>
  <si>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</si>
  <si>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</si>
  <si>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</si>
  <si>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</si>
  <si>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</si>
  <si>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</si>
  <si>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</si>
  <si>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</si>
  <si>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</si>
  <si>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</si>
  <si>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</si>
  <si>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</si>
  <si>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</si>
  <si>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</si>
  <si>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</si>
  <si>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</si>
  <si>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</si>
  <si>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</si>
  <si>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</si>
  <si>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</si>
  <si>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</si>
  <si>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</si>
  <si>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</si>
  <si>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</si>
  <si>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</si>
  <si>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</si>
  <si>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</si>
  <si>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</si>
  <si>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</si>
  <si>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</si>
  <si>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</si>
  <si>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</si>
  <si>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</si>
  <si>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</si>
  <si>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</si>
  <si>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</si>
  <si>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</si>
  <si>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</si>
  <si>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</si>
  <si>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</si>
  <si>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</si>
  <si>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</si>
  <si>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</si>
  <si>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</si>
  <si>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</si>
  <si>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</si>
  <si>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</si>
  <si>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</si>
  <si>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</si>
  <si>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</si>
  <si>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</si>
  <si>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</si>
  <si>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</si>
  <si>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</si>
  <si>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</si>
  <si>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</si>
  <si>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</si>
  <si>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</si>
  <si>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</si>
  <si>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</si>
  <si>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</si>
  <si>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</si>
  <si>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</si>
  <si>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</si>
  <si>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</si>
  <si>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</si>
  <si>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</si>
  <si>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</si>
  <si>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</si>
  <si>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</si>
  <si>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</si>
  <si>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</si>
  <si>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</si>
  <si>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</si>
  <si>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</si>
  <si>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</si>
  <si>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</si>
  <si>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</si>
  <si>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</si>
  <si>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</si>
  <si>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</si>
  <si>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</si>
  <si>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</si>
  <si>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</si>
  <si>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</si>
  <si>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</si>
  <si>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</si>
  <si>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</si>
  <si>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</si>
  <si>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</si>
  <si>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</si>
  <si>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</si>
  <si>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</si>
  <si>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</si>
  <si>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</si>
  <si>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</si>
  <si>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</si>
  <si>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</si>
  <si>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</si>
  <si>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</si>
  <si>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</si>
  <si>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</si>
  <si>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</si>
  <si>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</si>
  <si>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</si>
  <si>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</si>
  <si>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</si>
  <si>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</si>
  <si>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</si>
  <si>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</si>
  <si>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</si>
  <si>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</si>
  <si>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</si>
  <si>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</si>
  <si>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</si>
  <si>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</si>
  <si>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</si>
  <si>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</si>
  <si>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</si>
  <si>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</si>
  <si>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</si>
  <si>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</si>
  <si>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</si>
  <si>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</si>
  <si>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</si>
  <si>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</si>
  <si>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</si>
  <si>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</si>
  <si>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</si>
  <si>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</si>
  <si>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</si>
  <si>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</si>
  <si>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</si>
  <si>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</si>
  <si>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</si>
  <si>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</si>
  <si>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</si>
  <si>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</si>
  <si>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</si>
  <si>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</si>
  <si>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</si>
  <si>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</si>
  <si>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</si>
  <si>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</si>
  <si>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</si>
  <si>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</si>
  <si>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</si>
  <si>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</si>
  <si>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</si>
  <si>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</si>
  <si>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</si>
  <si>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</si>
  <si>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</si>
  <si>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</si>
  <si>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</si>
  <si>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</si>
  <si>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</si>
  <si>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</si>
  <si>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</si>
  <si>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</si>
  <si>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</si>
  <si>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</si>
  <si>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</si>
  <si>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</si>
  <si>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</si>
  <si>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</si>
  <si>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</si>
  <si>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</si>
  <si>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</si>
  <si>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</si>
  <si>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</si>
  <si>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</si>
  <si>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</si>
  <si>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</si>
  <si>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</si>
  <si>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</si>
  <si>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</si>
  <si>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</si>
  <si>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</si>
  <si>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</si>
  <si>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</si>
  <si>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</si>
  <si>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</si>
  <si>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</si>
  <si>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</si>
  <si>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</si>
  <si>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</si>
  <si>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</si>
  <si>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</si>
  <si>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</si>
  <si>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</si>
  <si>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</si>
  <si>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</si>
  <si>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</si>
  <si>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</si>
  <si>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</si>
  <si>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</si>
  <si>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</si>
  <si>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</si>
  <si>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</si>
  <si>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</si>
  <si>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</si>
  <si>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</si>
  <si>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</si>
  <si>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</si>
  <si>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</si>
  <si>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</si>
  <si>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</si>
  <si>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</si>
  <si>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</si>
  <si>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</si>
  <si>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</si>
  <si>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</si>
  <si>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</si>
  <si>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</si>
  <si>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</si>
  <si>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</si>
  <si>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</si>
  <si>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</si>
  <si>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</si>
  <si>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</si>
  <si>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</si>
  <si>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</si>
  <si>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</si>
  <si>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</si>
  <si>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</si>
  <si>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</si>
  <si>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</si>
  <si>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</si>
  <si>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</si>
  <si>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</si>
  <si>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</si>
  <si>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</si>
  <si>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</si>
  <si>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</si>
  <si>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</si>
  <si>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</si>
  <si>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</si>
  <si>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</si>
  <si>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</si>
  <si>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</si>
  <si>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</si>
  <si>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</si>
  <si>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</si>
  <si>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</si>
  <si>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</si>
  <si>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</si>
  <si>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</si>
  <si>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</si>
  <si>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</si>
  <si>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</si>
  <si>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</si>
  <si>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</si>
  <si>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</si>
  <si>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</si>
  <si>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</si>
  <si>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</si>
  <si>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</si>
  <si>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</si>
  <si>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</si>
  <si>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</si>
  <si>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</si>
  <si>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</si>
  <si>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</si>
  <si>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</si>
  <si>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</si>
  <si>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</si>
  <si>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</si>
  <si>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</si>
  <si>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</si>
  <si>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</si>
  <si>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</si>
  <si>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</si>
  <si>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</si>
  <si>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</si>
  <si>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</si>
  <si>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</si>
  <si>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</si>
  <si>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</si>
  <si>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</si>
  <si>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</si>
  <si>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</si>
  <si>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</si>
  <si>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</si>
  <si>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</si>
  <si>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</si>
  <si>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</si>
  <si>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</si>
  <si>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</si>
  <si>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</si>
  <si>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</si>
  <si>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</si>
  <si>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</si>
  <si>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</si>
  <si>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</si>
  <si>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</si>
  <si>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</si>
  <si>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</si>
  <si>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</si>
  <si>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</si>
  <si>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</si>
  <si>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</si>
  <si>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</si>
  <si>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</si>
  <si>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</si>
  <si>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</si>
  <si>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</si>
  <si>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</si>
  <si>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</si>
  <si>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</si>
  <si>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</si>
  <si>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</si>
  <si>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</si>
  <si>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</si>
  <si>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</si>
  <si>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</si>
  <si>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</si>
  <si>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</si>
  <si>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</si>
  <si>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</si>
  <si>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</si>
  <si>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</si>
  <si>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</si>
  <si>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</si>
  <si>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</si>
  <si>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</si>
  <si>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</si>
  <si>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</si>
  <si>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</si>
  <si>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</si>
  <si>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</si>
  <si>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</si>
  <si>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</si>
  <si>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</si>
  <si>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</si>
  <si>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</si>
  <si>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</si>
  <si>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</si>
  <si>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</si>
  <si>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</si>
  <si>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</si>
  <si>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</si>
  <si>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</si>
  <si>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</si>
  <si>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</si>
  <si>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</si>
  <si>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</si>
  <si>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</si>
  <si>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</si>
  <si>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</si>
  <si>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</si>
  <si>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</si>
  <si>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</si>
  <si>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</si>
  <si>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</si>
  <si>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</si>
  <si>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</si>
  <si>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</si>
  <si>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</si>
  <si>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</si>
  <si>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</si>
  <si>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</si>
  <si>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</si>
  <si>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</si>
  <si>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</si>
  <si>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</si>
  <si>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</si>
  <si>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</si>
  <si>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</si>
  <si>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</si>
  <si>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</si>
  <si>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</si>
  <si>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</si>
  <si>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</si>
  <si>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</si>
  <si>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</si>
  <si>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</si>
  <si>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</si>
  <si>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</si>
  <si>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</si>
  <si>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</si>
  <si>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</si>
  <si>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</si>
  <si>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</si>
  <si>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</si>
  <si>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</si>
  <si>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</si>
  <si>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</si>
  <si>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</si>
  <si>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</si>
  <si>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</si>
  <si>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</si>
  <si>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</si>
  <si>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</si>
  <si>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</si>
  <si>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</si>
  <si>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</si>
  <si>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</si>
  <si>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</si>
  <si>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</si>
  <si>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</si>
  <si>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</si>
  <si>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</si>
  <si>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</si>
  <si>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</si>
  <si>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</si>
  <si>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</si>
  <si>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</si>
  <si>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</si>
  <si>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</si>
  <si>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</si>
  <si>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</si>
  <si>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</si>
  <si>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</si>
  <si>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</si>
  <si>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</si>
  <si>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</si>
  <si>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</si>
  <si>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</si>
  <si>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</si>
  <si>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</si>
  <si>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</si>
  <si>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</si>
  <si>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</si>
  <si>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</si>
  <si>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</si>
  <si>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</si>
  <si>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</si>
  <si>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</si>
  <si>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</si>
  <si>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</si>
  <si>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</si>
  <si>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</si>
  <si>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</si>
  <si>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</si>
  <si>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</si>
  <si>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</si>
  <si>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</si>
  <si>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</si>
  <si>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</si>
  <si>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</si>
  <si>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</si>
  <si>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</si>
  <si>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</si>
  <si>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</si>
  <si>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</si>
  <si>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</si>
  <si>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</si>
  <si>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</si>
  <si>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</si>
  <si>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</si>
  <si>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</si>
  <si>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</si>
  <si>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</si>
  <si>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</si>
  <si>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</si>
  <si>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</si>
  <si>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</si>
  <si>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</si>
  <si>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</si>
  <si>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</si>
  <si>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</si>
  <si>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</si>
  <si>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</si>
  <si>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</si>
  <si>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</si>
  <si>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</si>
  <si>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</si>
  <si>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</si>
  <si>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</si>
  <si>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</si>
  <si>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</si>
  <si>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</si>
  <si>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</si>
  <si>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</si>
  <si>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</si>
  <si>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</si>
  <si>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</si>
  <si>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</si>
  <si>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</si>
  <si>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</si>
  <si>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</si>
  <si>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</si>
  <si>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</si>
  <si>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</si>
  <si>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</si>
  <si>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</si>
  <si>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</si>
  <si>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</si>
  <si>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</si>
  <si>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</si>
  <si>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</si>
  <si>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</si>
  <si>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</si>
  <si>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</si>
  <si>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</si>
  <si>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</si>
  <si>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</si>
  <si>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</si>
  <si>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</si>
  <si>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</si>
  <si>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</si>
  <si>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</si>
  <si>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</si>
  <si>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</si>
  <si>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</si>
  <si>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</si>
  <si>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</si>
  <si>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</si>
  <si>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</si>
  <si>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</si>
  <si>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</si>
  <si>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</si>
  <si>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</si>
  <si>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</si>
  <si>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</si>
  <si>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</si>
  <si>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</si>
  <si>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</si>
  <si>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</si>
  <si>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</si>
  <si>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</si>
  <si>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</si>
  <si>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</si>
  <si>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</si>
  <si>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</si>
  <si>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</si>
  <si>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</si>
  <si>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</si>
  <si>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</si>
  <si>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</si>
  <si>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</si>
  <si>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</si>
  <si>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</si>
  <si>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</si>
  <si>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</si>
  <si>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</si>
  <si>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</si>
  <si>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</si>
  <si>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</si>
  <si>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</si>
  <si>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</si>
  <si>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</si>
  <si>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</si>
  <si>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</si>
  <si>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</si>
  <si>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</si>
  <si>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</si>
  <si>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</si>
  <si>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</si>
  <si>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</si>
  <si>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</si>
  <si>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</si>
  <si>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</si>
  <si>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</si>
  <si>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</si>
  <si>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</si>
  <si>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</si>
  <si>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</si>
  <si>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</si>
  <si>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</si>
  <si>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</si>
  <si>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</si>
  <si>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</si>
  <si>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</si>
  <si>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</si>
  <si>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</si>
  <si>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</si>
  <si>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</si>
  <si>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</si>
  <si>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</si>
  <si>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</si>
  <si>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</si>
  <si>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</si>
  <si>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</si>
  <si>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</si>
  <si>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</si>
  <si>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</si>
  <si>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</si>
  <si>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</si>
  <si>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</si>
  <si>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</si>
  <si>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</si>
  <si>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</si>
  <si>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</si>
  <si>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</si>
  <si>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</si>
  <si>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</si>
  <si>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</si>
  <si>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</si>
  <si>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</si>
  <si>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</si>
  <si>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</si>
  <si>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</si>
  <si>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</si>
  <si>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</si>
  <si>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</si>
  <si>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</si>
  <si>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</si>
  <si>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</si>
  <si>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</si>
  <si>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</si>
  <si>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</si>
  <si>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</si>
  <si>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</si>
  <si>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</si>
  <si>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</si>
  <si>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</si>
  <si>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</si>
  <si>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</si>
  <si>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</si>
  <si>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</si>
  <si>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</si>
  <si>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</si>
  <si>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</si>
  <si>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</si>
  <si>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</si>
  <si>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</si>
  <si>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</si>
  <si>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</si>
  <si>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</si>
  <si>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</si>
  <si>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</si>
  <si>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</si>
  <si>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</si>
  <si>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</si>
  <si>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</si>
  <si>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</si>
  <si>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</si>
  <si>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</si>
  <si>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</si>
  <si>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</si>
  <si>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</si>
  <si>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</si>
  <si>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</si>
  <si>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</si>
  <si>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</si>
  <si>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</si>
  <si>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</si>
  <si>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</si>
  <si>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</si>
  <si>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</si>
  <si>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</si>
  <si>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</si>
  <si>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</si>
  <si>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</si>
  <si>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</si>
  <si>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</si>
  <si>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</si>
  <si>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</si>
  <si>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</si>
  <si>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</si>
  <si>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</si>
  <si>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</si>
  <si>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</si>
  <si>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</si>
  <si>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</si>
  <si>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</si>
  <si>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</si>
  <si>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</si>
  <si>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</si>
  <si>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</si>
  <si>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</si>
  <si>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</si>
  <si>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</si>
  <si>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</si>
  <si>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</si>
  <si>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</si>
  <si>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</si>
  <si>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</si>
  <si>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</si>
  <si>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</si>
  <si>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</si>
  <si>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</si>
  <si>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</si>
  <si>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</si>
  <si>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</si>
  <si>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</si>
  <si>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</si>
  <si>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</si>
  <si>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</si>
  <si>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</si>
  <si>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</si>
  <si>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</si>
  <si>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</si>
  <si>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</si>
  <si>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</si>
  <si>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</si>
  <si>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</si>
  <si>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</si>
  <si>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</si>
  <si>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</si>
  <si>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</si>
  <si>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</si>
  <si>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</si>
  <si>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</si>
  <si>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</si>
  <si>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</si>
  <si>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</si>
  <si>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</si>
  <si>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</si>
  <si>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</si>
  <si>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</si>
  <si>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</si>
  <si>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</si>
  <si>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</si>
  <si>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</si>
  <si>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</si>
  <si>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</si>
  <si>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</si>
  <si>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</si>
  <si>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</si>
  <si>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</si>
  <si>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</si>
  <si>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</si>
  <si>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</si>
  <si>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</si>
  <si>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</si>
  <si>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</si>
  <si>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</si>
  <si>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</si>
  <si>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</si>
  <si>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</si>
  <si>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</si>
  <si>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</si>
  <si>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</si>
  <si>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</si>
  <si>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</si>
  <si>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</si>
  <si>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</si>
  <si>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</si>
  <si>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</si>
  <si>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</si>
  <si>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</si>
  <si>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</si>
  <si>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</si>
  <si>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</si>
  <si>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</si>
  <si>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</si>
  <si>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</si>
  <si>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</si>
  <si>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</si>
  <si>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</si>
  <si>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</si>
  <si>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</si>
  <si>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</si>
  <si>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</si>
  <si>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</si>
  <si>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</si>
  <si>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</si>
  <si>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</si>
  <si>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</si>
  <si>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</si>
  <si>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</si>
  <si>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</si>
  <si>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</si>
  <si>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</si>
  <si>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</si>
  <si>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</si>
  <si>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</si>
  <si>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</si>
  <si>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</si>
  <si>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</si>
  <si>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</si>
  <si>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</si>
  <si>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</si>
  <si>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</si>
  <si>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</si>
  <si>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</si>
  <si>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</si>
  <si>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</si>
  <si>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</si>
  <si>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</si>
  <si>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</si>
  <si>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</si>
  <si>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</si>
  <si>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</si>
  <si>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</si>
  <si>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</si>
  <si>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</si>
  <si>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</si>
  <si>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</si>
  <si>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</si>
  <si>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</si>
  <si>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</si>
  <si>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</si>
  <si>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</si>
  <si>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</si>
  <si>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</si>
  <si>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</si>
  <si>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</si>
  <si>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</si>
  <si>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</si>
  <si>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</si>
  <si>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</si>
  <si>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</si>
  <si>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</si>
  <si>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</si>
  <si>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</si>
  <si>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</si>
  <si>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</si>
  <si>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</si>
  <si>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</si>
  <si>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</si>
  <si>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</si>
  <si>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</si>
  <si>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</si>
  <si>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</si>
  <si>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</si>
  <si>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</si>
  <si>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</si>
  <si>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</si>
  <si>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</si>
  <si>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</si>
  <si>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</si>
  <si>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</si>
  <si>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</si>
  <si>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</si>
  <si>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</si>
  <si>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</si>
  <si>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</si>
  <si>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</si>
  <si>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</si>
  <si>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</si>
  <si>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</si>
  <si>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</si>
  <si>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</si>
  <si>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</si>
  <si>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</si>
  <si>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</si>
  <si>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</si>
  <si>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</si>
  <si>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</si>
  <si>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</si>
  <si>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</si>
  <si>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</si>
  <si>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</si>
  <si>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</si>
  <si>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</si>
  <si>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</si>
  <si>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</si>
  <si>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</si>
  <si>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</si>
  <si>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</si>
  <si>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</si>
  <si>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</si>
  <si>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</si>
  <si>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</si>
  <si>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</si>
  <si>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</si>
  <si>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</si>
  <si>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</si>
  <si>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</si>
  <si>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</si>
  <si>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</si>
  <si>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</si>
  <si>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</si>
  <si>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</si>
  <si>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</si>
  <si>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</si>
  <si>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</si>
  <si>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</si>
  <si>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</si>
  <si>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</si>
  <si>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</si>
  <si>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</si>
  <si>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</si>
  <si>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</si>
  <si>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</si>
  <si>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</si>
  <si>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</si>
  <si>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</si>
  <si>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</si>
  <si>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</si>
  <si>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</si>
  <si>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</si>
  <si>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</si>
  <si>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</si>
  <si>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</si>
  <si>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</si>
  <si>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</si>
  <si>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</si>
  <si>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</si>
  <si>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</si>
  <si>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</si>
  <si>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</si>
  <si>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</si>
  <si>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</si>
  <si>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</si>
  <si>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</si>
  <si>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</si>
  <si>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</si>
  <si>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</si>
  <si>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</si>
  <si>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</si>
  <si>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</si>
  <si>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</si>
  <si>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</si>
  <si>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</si>
  <si>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</si>
  <si>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</si>
  <si>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</si>
  <si>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</si>
  <si>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</si>
  <si>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</si>
  <si>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</si>
  <si>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</si>
  <si>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</si>
  <si>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</si>
  <si>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</si>
  <si>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</si>
  <si>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</si>
  <si>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</si>
  <si>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</si>
  <si>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</si>
  <si>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</si>
  <si>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</si>
  <si>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</si>
  <si>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</si>
  <si>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</si>
  <si>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</si>
  <si>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</si>
  <si>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</si>
  <si>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</si>
  <si>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</si>
  <si>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</si>
  <si>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</si>
  <si>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</si>
  <si>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</si>
  <si>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</si>
  <si>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</si>
  <si>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</si>
  <si>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</si>
  <si>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</si>
  <si>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</si>
  <si>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</si>
  <si>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</si>
  <si>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</si>
  <si>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</si>
  <si>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</si>
  <si>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</si>
  <si>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</si>
  <si>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</si>
  <si>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</si>
  <si>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</si>
  <si>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</si>
  <si>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</si>
  <si>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</si>
  <si>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</si>
  <si>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</si>
  <si>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</si>
  <si>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</si>
  <si>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</si>
  <si>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</si>
  <si>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</si>
  <si>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</si>
  <si>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</si>
  <si>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</si>
  <si>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</si>
  <si>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</si>
  <si>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</si>
  <si>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</si>
  <si>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</si>
  <si>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</si>
  <si>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</si>
  <si>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</si>
  <si>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</si>
  <si>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</si>
  <si>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</si>
  <si>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</si>
  <si>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</si>
  <si>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</si>
  <si>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</si>
  <si>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</si>
  <si>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</si>
  <si>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</si>
  <si>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</si>
  <si>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</si>
  <si>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</si>
  <si>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</si>
  <si>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</si>
  <si>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</si>
  <si>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</si>
  <si>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</si>
  <si>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</si>
  <si>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</si>
  <si>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</si>
  <si>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</si>
  <si>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</si>
  <si>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</si>
  <si>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</si>
  <si>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</si>
  <si>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</si>
  <si>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</si>
  <si>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</si>
  <si>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</si>
  <si>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</si>
  <si>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</si>
  <si>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</si>
  <si>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</si>
  <si>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</si>
  <si>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</si>
  <si>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</si>
  <si>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</si>
  <si>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</si>
  <si>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</si>
  <si>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</si>
  <si>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</si>
  <si>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</si>
  <si>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</si>
  <si>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</si>
  <si>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</si>
  <si>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</si>
  <si>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</si>
  <si>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</si>
  <si>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</si>
  <si>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</si>
  <si>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</si>
  <si>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</si>
  <si>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</si>
  <si>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</si>
  <si>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</si>
  <si>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</si>
  <si>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</si>
  <si>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</si>
  <si>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</si>
  <si>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</si>
  <si>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</si>
  <si>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</si>
  <si>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</si>
  <si>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</si>
  <si>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</si>
  <si>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</si>
  <si>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</si>
  <si>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</si>
  <si>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</si>
  <si>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</si>
  <si>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</si>
  <si>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</si>
  <si>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</si>
  <si>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</si>
  <si>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</si>
  <si>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</si>
  <si>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</si>
  <si>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</si>
  <si>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</si>
  <si>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</si>
  <si>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</si>
  <si>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</si>
  <si>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</si>
  <si>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</si>
  <si>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</si>
  <si>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</si>
  <si>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</si>
  <si>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</si>
  <si>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</si>
  <si>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</si>
  <si>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</si>
  <si>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</si>
  <si>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</si>
  <si>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</si>
  <si>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</si>
  <si>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</si>
  <si>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</si>
  <si>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</si>
  <si>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</si>
  <si>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</si>
  <si>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</si>
  <si>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</si>
  <si>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</si>
  <si>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</si>
  <si>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</si>
  <si>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</si>
  <si>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</si>
  <si>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</si>
  <si>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</si>
  <si>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</si>
  <si>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</si>
  <si>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</si>
  <si>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</si>
  <si>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</si>
  <si>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</si>
  <si>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</si>
  <si>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</si>
  <si>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</si>
  <si>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</si>
  <si>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</si>
  <si>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</si>
  <si>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</si>
  <si>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</si>
  <si>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</si>
  <si>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</si>
  <si>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</si>
  <si>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</si>
  <si>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</si>
  <si>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</si>
  <si>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</si>
  <si>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</si>
  <si>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</si>
  <si>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</si>
  <si>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</si>
  <si>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</si>
  <si>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</si>
  <si>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</si>
  <si>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</si>
  <si>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</si>
  <si>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</si>
  <si>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</si>
  <si>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</si>
  <si>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</si>
  <si>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</si>
  <si>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</si>
  <si>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</si>
  <si>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</si>
  <si>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</si>
  <si>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</si>
  <si>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</si>
  <si>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</si>
  <si>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</si>
  <si>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</si>
  <si>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</si>
  <si>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</si>
  <si>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</si>
  <si>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</si>
  <si>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</si>
  <si>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</si>
  <si>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</si>
  <si>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</si>
  <si>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</si>
  <si>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</si>
  <si>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</si>
  <si>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</si>
  <si>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</si>
  <si>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</si>
  <si>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</si>
  <si>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</si>
  <si>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</si>
  <si>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</si>
  <si>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</si>
  <si>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</si>
  <si>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</si>
  <si>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</si>
  <si>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</si>
  <si>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</si>
  <si>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</si>
  <si>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</si>
  <si>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</si>
  <si>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</si>
  <si>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</si>
  <si>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</si>
  <si>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</si>
  <si>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</si>
  <si>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</si>
  <si>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</si>
  <si>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</si>
  <si>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</si>
  <si>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</si>
  <si>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</si>
  <si>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</si>
  <si>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</si>
  <si>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</si>
  <si>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</si>
  <si>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</si>
  <si>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</si>
  <si>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</si>
  <si>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</si>
  <si>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</si>
  <si>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</si>
  <si>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</si>
  <si>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</si>
  <si>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</si>
  <si>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</si>
  <si>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</si>
  <si>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</si>
  <si>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</si>
  <si>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</si>
  <si>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</si>
  <si>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</si>
  <si>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</si>
  <si>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</si>
  <si>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</si>
  <si>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</si>
  <si>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</si>
  <si>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</si>
  <si>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</si>
  <si>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</si>
  <si>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</si>
  <si>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</si>
  <si>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</si>
  <si>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</si>
  <si>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</si>
  <si>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</si>
  <si>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</si>
  <si>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</si>
  <si>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</si>
  <si>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</si>
  <si>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</si>
  <si>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</si>
  <si>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</si>
  <si>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</si>
  <si>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</si>
  <si>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</si>
  <si>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</si>
  <si>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</si>
  <si>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</si>
  <si>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</si>
  <si>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</si>
  <si>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</si>
  <si>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</si>
  <si>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</si>
  <si>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</si>
  <si>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</si>
  <si>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</si>
  <si>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</si>
  <si>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</si>
  <si>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</si>
  <si>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</si>
  <si>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</si>
  <si>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</si>
  <si>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</si>
  <si>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</si>
  <si>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</si>
  <si>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</si>
  <si>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</si>
  <si>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</si>
  <si>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</si>
  <si>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</si>
  <si>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</si>
  <si>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</si>
  <si>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</si>
  <si>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</si>
  <si>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</si>
  <si>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</si>
  <si>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</si>
  <si>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</si>
  <si>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</si>
  <si>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</si>
  <si>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</si>
  <si>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</si>
  <si>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</si>
  <si>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</si>
  <si>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</si>
  <si>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</si>
  <si>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</si>
  <si>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</si>
  <si>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</si>
  <si>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</si>
  <si>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</si>
  <si>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</si>
  <si>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</si>
  <si>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</si>
  <si>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</si>
  <si>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</si>
  <si>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</si>
  <si>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</si>
  <si>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</si>
  <si>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</si>
  <si>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</si>
  <si>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</si>
  <si>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</si>
  <si>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</si>
  <si>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</si>
  <si>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</si>
  <si>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</si>
  <si>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</si>
  <si>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</si>
  <si>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</si>
  <si>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</si>
  <si>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</si>
  <si>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</si>
  <si>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</si>
  <si>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</si>
  <si>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</si>
  <si>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</si>
  <si>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</si>
  <si>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</si>
  <si>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</si>
  <si>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</si>
  <si>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</si>
  <si>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</si>
  <si>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</si>
  <si>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</si>
  <si>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</si>
  <si>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</si>
  <si>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</si>
  <si>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</si>
  <si>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</si>
  <si>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</si>
  <si>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</si>
  <si>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</si>
  <si>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</si>
  <si>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</si>
  <si>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</si>
  <si>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</si>
  <si>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</si>
  <si>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</si>
  <si>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</si>
  <si>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</si>
  <si>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</si>
  <si>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</si>
  <si>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</si>
  <si>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</si>
  <si>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</si>
  <si>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</si>
  <si>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</si>
  <si>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</si>
  <si>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</si>
  <si>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</si>
  <si>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</si>
  <si>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</si>
  <si>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</si>
  <si>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</si>
  <si>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</si>
  <si>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</si>
  <si>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</si>
  <si>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</si>
  <si>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</si>
  <si>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</si>
  <si>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</si>
  <si>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</si>
  <si>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</si>
  <si>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</si>
  <si>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</si>
  <si>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</si>
  <si>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</si>
  <si>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</si>
  <si>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</si>
  <si>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</si>
  <si>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</si>
  <si>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</si>
  <si>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</si>
  <si>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</si>
  <si>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</si>
  <si>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</si>
  <si>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</si>
  <si>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</si>
  <si>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</si>
  <si>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</si>
  <si>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</si>
  <si>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</si>
  <si>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</si>
  <si>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</si>
  <si>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</si>
  <si>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</si>
  <si>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</si>
  <si>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</si>
  <si>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</si>
  <si>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</si>
  <si>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</si>
  <si>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</si>
  <si>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</si>
  <si>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</si>
  <si>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</si>
  <si>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</si>
  <si>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</si>
  <si>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</si>
  <si>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</si>
  <si>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</si>
  <si>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</si>
  <si>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</si>
  <si>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</si>
  <si>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</si>
  <si>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</si>
  <si>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</si>
  <si>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</si>
  <si>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</si>
  <si>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</si>
  <si>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</si>
  <si>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</si>
  <si>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</si>
  <si>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</si>
  <si>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</si>
  <si>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</si>
  <si>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</si>
  <si>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</si>
  <si>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</si>
  <si>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</si>
  <si>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</si>
  <si>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</si>
  <si>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</si>
  <si>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</si>
  <si>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</si>
  <si>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</si>
  <si>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</si>
  <si>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</si>
  <si>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</si>
  <si>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</si>
  <si>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</si>
  <si>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</si>
  <si>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</si>
  <si>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</si>
  <si>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</si>
  <si>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</si>
  <si>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</si>
  <si>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</si>
  <si>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</si>
  <si>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</si>
  <si>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</si>
  <si>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</si>
  <si>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</si>
  <si>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</si>
  <si>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</si>
  <si>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</si>
  <si>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</si>
  <si>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</si>
  <si>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</si>
  <si>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</si>
  <si>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</si>
  <si>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</si>
  <si>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</si>
  <si>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</si>
  <si>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</si>
  <si>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</si>
  <si>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</si>
  <si>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</si>
  <si>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</si>
  <si>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</si>
  <si>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</si>
  <si>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</si>
  <si>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</si>
  <si>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</si>
  <si>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</si>
  <si>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</si>
  <si>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</si>
  <si>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</si>
  <si>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</si>
  <si>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</si>
  <si>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</si>
  <si>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</si>
  <si>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</si>
  <si>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</si>
  <si>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</si>
  <si>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</si>
  <si>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</si>
  <si>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</si>
  <si>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</si>
  <si>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</si>
  <si>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</si>
  <si>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</si>
  <si>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</si>
  <si>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</si>
  <si>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</si>
  <si>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</si>
  <si>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</si>
  <si>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</si>
  <si>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</si>
  <si>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</si>
  <si>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</si>
  <si>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</si>
  <si>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</si>
  <si>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</si>
  <si>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</si>
  <si>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</si>
  <si>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</si>
  <si>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</si>
  <si>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</si>
  <si>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</si>
  <si>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</si>
  <si>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</si>
  <si>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</si>
  <si>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</si>
  <si>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</si>
  <si>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</si>
  <si>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</si>
  <si>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</si>
  <si>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</si>
  <si>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</si>
  <si>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</si>
  <si>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</si>
  <si>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</si>
  <si>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</si>
  <si>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</si>
  <si>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</si>
  <si>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</si>
  <si>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</si>
  <si>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</si>
  <si>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</si>
  <si>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</si>
  <si>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</si>
  <si>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</si>
  <si>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</si>
  <si>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</si>
  <si>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</si>
  <si>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</si>
  <si>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</si>
  <si>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</si>
  <si>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</si>
  <si>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</si>
  <si>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</si>
  <si>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</si>
  <si>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</si>
  <si>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</si>
  <si>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</si>
  <si>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</si>
  <si>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</si>
  <si>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</si>
  <si>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</si>
  <si>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</si>
  <si>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</si>
  <si>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</si>
  <si>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</si>
  <si>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</si>
  <si>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</si>
  <si>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</si>
  <si>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</si>
  <si>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</si>
  <si>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</si>
  <si>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</si>
  <si>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</si>
  <si>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</si>
  <si>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</si>
  <si>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</si>
  <si>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</si>
  <si>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</si>
  <si>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</si>
  <si>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</si>
  <si>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</si>
  <si>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</si>
  <si>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</si>
  <si>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</si>
  <si>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</si>
  <si>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</si>
  <si>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</si>
  <si>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</si>
  <si>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</si>
  <si>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</si>
  <si>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</si>
  <si>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</si>
  <si>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</si>
  <si>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</si>
  <si>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</si>
  <si>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</si>
  <si>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</si>
  <si>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</si>
  <si>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</si>
  <si>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</si>
  <si>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</si>
  <si>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</si>
  <si>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</si>
  <si>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</si>
  <si>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</si>
  <si>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</si>
  <si>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</si>
  <si>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</si>
  <si>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</si>
  <si>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</si>
  <si>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</si>
  <si>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</si>
  <si>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</si>
  <si>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</si>
  <si>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</si>
  <si>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</si>
  <si>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</si>
  <si>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</si>
  <si>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</si>
  <si>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</si>
  <si>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</si>
  <si>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</si>
  <si>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</si>
  <si>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 xml:space="preserve">ETA 100 MIN </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</si>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</sst>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9" fillId="2" borderId="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278.38448935185443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0.87516064815281425</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0.27237129629793344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1.872546296362998E-2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45941.332915277781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45941.332915277781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45941.332915277781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45941.332915277781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45941.332915277781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45941.332915277781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45941.332915277781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45941.332915277781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45941.332915277781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45941.332915277781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45941.332915277781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45941.332915277781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45941.332915277781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45941.332915277781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45941.332915277781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45941.332915277781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45941.332915277781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45941.332915277781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45941.332915277781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45941.332915277781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45941.332915277781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45941.332915277781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45941.332915277781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45941.332915277781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45941.332915277781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45941.332915277781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45941.332915277781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45941.332915277781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45941.332915277781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45941.332915277781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45941.332915277781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45941.332915277781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45941.332915277781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45941.332915277781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45941.332915277781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45941.332915277781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45941.332915277781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45941.332915277781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45941.332915277781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45941.332915277781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45941.332915277781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45941.332915277781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45941.332915277781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45941.332915277781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45941.332915277781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45941.332915277781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45941.332915277781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134.60583194444916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116.33307731481909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45941.332915277781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45941.332915277781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45941.332915277781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45941.332915277781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45941.332915277781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45941.332915277781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45941.332915277781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45941.332915277781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45941.332915277781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45941.332915277781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45941.332915277781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45941.332915277781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45941.332915277781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45941.332915277781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45941.332915277781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45941.332915277781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45941.332915277781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45941.332915277781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45941.332915277781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45941.332915277781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45941.332915277781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45941.332915277781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45941.332915277781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45941.332915277781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45941.332915277781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45941.332915277781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45941.332915277781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45941.332915277781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45941.332915277781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45941.332915277781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45941.332915277781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45941.332915277781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45941.332915277781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45941.332915277781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45941.332915277781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45941.332915277781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45941.332915277781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45941.332915277781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45941.332915277781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45941.332915277781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45941.332915277781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45941.332915277781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45941.332915277781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45941.332915277781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45941.332915277781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45941.332915277781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45941.332915277781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45941.332915277781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45941.332915277781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45941.332915277781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45941.332915277781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45941.332915277781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45941.332915277781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45941.332915277781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45941.332915277781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45941.332915277781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45941.332915277781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45941.332915277781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45941.332915277781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45941.332915277781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45941.332915277781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45941.332915277781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45941.332915277781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45941.332915277781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45941.332915277781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45941.332915277781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45941.332915277781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45941.332915277781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45941.332915277781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45941.332915277781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45941.332915277781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45941.332915277781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45941.332915277781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45941.332915277781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45941.332915277781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45941.332915277781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45941.332915277781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45941.332915277781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45941.332915277781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45941.332915277781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45941.332915277781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45941.332915277781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45941.332915277781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45941.332915277781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45941.332915277781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45941.332915277781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45941.332915277781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45941.332915277781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45941.332915277781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45941.332915277781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45941.332915277781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45941.332915277781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45941.332915277781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45941.332915277781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45941.332915277781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45941.332915277781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45941.332915277781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45941.332915277781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45941.332915277781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45941.332915277781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45941.332915277781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45941.332915277781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45941.332915277781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45941.332915277781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45941.332915277781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45941.332915277781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45941.332915277781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45941.332915277781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45941.332915277781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45941.332915277781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45941.332915277781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45941.332915277781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45941.332915277781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45941.332915277781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45941.332915277781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45941.332915277781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45941.332915277781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45941.332915277781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45941.332915277781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45941.332915277781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45941.332915277781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45941.332915277781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45941.332915277781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45941.332915277781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45941.332915277781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45941.332915277781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45941.332915277781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45941.332915277781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45941.332915277781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45941.332915277781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45941.332915277781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45941.332915277781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45941.332915277781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45941.332915277781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45941.332915277781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45941.332915277781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45941.332915277781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45941.332915277781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45941.332915277781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45941.332915277781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45941.332915277781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45941.332915277781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45941.332915277781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45941.332915277781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45941.332915277781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45941.332915277781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45941.332915277781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45941.332915277781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45941.332915277781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45941.332915277781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45941.332915277781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45941.332915277781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45941.332915277781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45941.332915277781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45941.332915277781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45941.332915277781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45941.332915277781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45941.332915277781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45941.332915277781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45941.332915277781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45941.332915277781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45941.332915277781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45941.332915277781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45941.332915277781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45941.332915277781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45941.332915277781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45941.332915277781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45941.332915277781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45941.332915277781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45941.332915277781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45941.332915277781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45941.332915277781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45941.332915277781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45941.332915277781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45941.332915277781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45941.332915277781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45941.332915277781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45941.332915277781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45941.332915277781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45941.332915277781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45941.332915277781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45941.332915277781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45941.332915277781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45941.332915277781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45941.332915277781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45941.332915277781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45941.332915277781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45941.332915277781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45941.332915277781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45941.332915277781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45941.332915277781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45941.332915277781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45941.332915277781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45941.332915277781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45941.332915277781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45941.332915277781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45941.332915277781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45941.332915277781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45941.332915277781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45941.332915277781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45941.332915277781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45941.332915277781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45941.332915277781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45941.332915277781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45941.332915277781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45941.332915277781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45941.332915277781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45941.332915277781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45941.332915277781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45941.332915277781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45941.332915277781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45941.332915277781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45941.332915277781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45941.332915277781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45941.332915277781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45941.332915277781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45941.332915277781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45941.332915277781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45941.332915277781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45941.332915277781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45941.332915277781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45941.332915277781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45941.332915277781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45941.332915277781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45941.332915277781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45941.332915277781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45941.332915277781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45941.332915277781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45941.332915277781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45941.332915277781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45941.332915277781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45941.332915277781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45941.332915277781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45941.332915277781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45941.332915277781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45941.332915277781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45941.332915277781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45941.332915277781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45941.332915277781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45941.332915277781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45941.332915277781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45941.332915277781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45941.332915277781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45941.332915277781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45941.332915277781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45941.332915277781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45941.332915277781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45941.332915277781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45941.332915277781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45941.332915277781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45941.332915277781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45941.332915277781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45941.332915277781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45941.332915277781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45941.332915277781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45941.332915277781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45941.332915277781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45941.332915277781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45941.332915277781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45941.332915277781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45941.332915277781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45941.332915277781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45941.332915277781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45941.332915277781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45941.332915277781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45941.332915277781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45941.332915277781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45941.332915277781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45941.332915277781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45941.332915277781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45941.332915277781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45941.332915277781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45941.332915277781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45941.332915277781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45941.332915277781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45941.332915277781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45941.332915277781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45941.332915277781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45941.332915277781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45941.332915277781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45941.332915277781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45941.332915277781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45941.332915277781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45941.332915277781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45941.332915277781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45941.332915277781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45941.332915277781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45941.332915277781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45941.332915277781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45941.332915277781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45941.332915277781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45941.332915277781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45941.332915277781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45941.332915277781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45941.332915277781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45941.332915277781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45941.332915277781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45941.332915277781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45941.332915277781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45941.332915277781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45941.332915277781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45941.332915277781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45941.332915277781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45941.332915277781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45941.332915277781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45941.332915277781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45941.332915277781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45941.332915277781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45941.332915277781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45941.332915277781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45941.332915277781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45941.332915277781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45941.332915277781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45941.332915277781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45941.332915277781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45941.332915277781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45941.332915277781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45941.332915277781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45941.332915277781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45941.332915277781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45941.332915277781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45941.332915277781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45941.332915277781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45941.332915277781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45941.332915277781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45941.332915277781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45941.332915277781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45941.332915277781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45941.332915277781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45941.332915277781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45941.332915277781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45941.332915277781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45941.332915277781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45941.332915277781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45941.332915277781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45941.332915277781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45941.332915277781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45941.332915277781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45941.332915277781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45941.332915277781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45941.332915277781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45941.332915277781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45941.332915277781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45941.332915277781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45941.332915277781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45941.332915277781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45941.332915277781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45941.332915277781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45941.332915277781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45941.332915277781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45941.332915277781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45941.332915277781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45941.332915277781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45941.332915277781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45941.332915277781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45941.332915277781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45941.332915277781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45941.332915277781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45941.332915277781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45941.332915277781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45941.332915277781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45941.332915277781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45941.332915277781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45941.332915277781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45941.332915277781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45941.332915277781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45941.332915277781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45941.332915277781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45941.332915277781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45941.332915277781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45941.332915277781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45941.332915277781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45941.332915277781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45941.332915277781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45941.332915277781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45941.332915277781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45941.332915277781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45941.332915277781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45941.332915277781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45941.332915277781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45941.332915277781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45941.332915277781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45941.332915277781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45941.332915277781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45941.332915277781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45941.332915277781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45941.332915277781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45941.332915277781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45941.332915277781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45941.332915277781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45941.332915277781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45941.332915277781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45941.332915277781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45941.332915277781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45941.332915277781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45941.332915277781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45941.332915277781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45941.332915277781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45941.332915277781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45941.332915277781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45941.332915277781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45941.332915277781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45941.332915277781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45941.332915277781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45941.332915277781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45941.332915277781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45941.332915277781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45941.332915277781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45941.332915277781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45941.332915277781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45941.332915277781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45941.332915277781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45941.332915277781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45941.332915277781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45941.332915277781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45941.332915277781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45941.332915277781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45941.332915277781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45941.332915277781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45941.332915277781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45941.332915277781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45941.332915277781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45941.332915277781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45941.332915277781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45941.332915277781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45941.332915277781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45941.332915277781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45941.332915277781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45941.332915277781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45941.332915277781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45941.332915277781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45941.332915277781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45941.332915277781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45941.332915277781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45941.332915277781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45941.332915277781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45941.332915277781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45941.332915277781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45941.332915277781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45941.332915277781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45941.332915277781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45941.332915277781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45941.332915277781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45941.332915277781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45941.332915277781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45941.332915277781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45941.332915277781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45941.332915277781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45941.332915277781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45941.332915277781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45941.332915277781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45941.332915277781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45941.332915277781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45941.332915277781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45941.332915277781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45941.332915277781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45941.332915277781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45941.332915277781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45941.332915277781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45941.332915277781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45941.332915277781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45941.332915277781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45941.332915277781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45941.332915277781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45941.332915277781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45941.332915277781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45941.332915277781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45941.332915277781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45941.332915277781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45941.332915277781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45941.332915277781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45941.332915277781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45941.332915277781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45941.332915277781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45941.332915277781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45941.332915277781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45941.332915277781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45941.332915277781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45941.332915277781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45941.332915277781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45941.332915277781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45941.332915277781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45941.332915277781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45941.332915277781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45941.332915277781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45941.332915277781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45941.332915277781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45941.332915277781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45941.332915277781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45941.332915277781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45941.332915277781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45941.332915277781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45941.332915277781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45941.332915277781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45941.332915277781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45941.332915277781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45941.332915277781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45941.332915277781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45941.332915277781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45941.332915277781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45941.332915277781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45941.332915277781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45941.332915277781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45941.332915277781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45941.332915277781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45941.332915277781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45941.332915277781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45941.332915277781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45941.332915277781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45941.332915277781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45941.332915277781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45941.332915277781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45941.332915277781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45941.332915277781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45941.332915277781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45941.332915277781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45941.332915277781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45941.332915277781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45941.332915277781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45941.332915277781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45941.332915277781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45941.332915277781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45941.332915277781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45941.332915277781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45941.332915277781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45941.332915277781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45941.332915277781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45941.332915277781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45941.332915277781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45941.332915277781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45941.332915277781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45941.332915277781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45941.332915277781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45941.332915277781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45941.332915277781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45941.332915277781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45941.332915277781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45941.332915277781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45941.332915277781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45941.332915277781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45941.332915277781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45941.332915277781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45941.332915277781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45941.332915277781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45941.332915277781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45941.332915277781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45941.332915277781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45941.332915277781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45941.332915277781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45941.332915277781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45941.332915277781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45941.332915277781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45941.332915277781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45941.332915277781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45941.332915277781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45941.332915277781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45941.332915277781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45941.332915277781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45941.332915277781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45941.332915277781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45941.332915277781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45941.332915277781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45941.332915277781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45941.332915277781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45941.332915277781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45941.332915277781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45941.332915277781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45941.332915277781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45941.332915277781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45941.332915277781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45941.332915277781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45941.332915277781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45941.332915277781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45941.332915277781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45941.332915277781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45941.332915277781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45941.332915277781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45941.332915277781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45941.332915277781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45941.332915277781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45941.332915277781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45941.332915277781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45941.332915277781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45941.332915277781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45941.332915277781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45941.332915277781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45941.332915277781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45941.332915277781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45941.332915277781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45941.332915277781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45941.332915277781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45941.332915277781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45941.332915277781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45941.332915277781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45941.332915277781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45941.332915277781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45941.332915277781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45941.332915277781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45941.332915277781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45941.332915277781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45941.332915277781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45941.332915277781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45941.332915277781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45941.332915277781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45941.332915277781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45941.332915277781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45941.332915277781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45941.332915277781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45941.332915277781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45941.332915277781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45941.332915277781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45941.332915277781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45941.332915277781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45941.332915277781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45941.332915277781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45941.332915277781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45941.332915277781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45941.332915277781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45941.332915277781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45941.332915277781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45941.332915277781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45941.332915277781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45941.332915277781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45941.332915277781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45941.332915277781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45941.332915277781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45941.332915277781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45941.332915277781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45941.332915277781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45941.332915277781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45941.332915277781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45941.332915277781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45941.332915277781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45941.332915277781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45941.332915277781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45941.332915277781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45941.332915277781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45941.332915277781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45941.332915277781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45941.332915277781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45941.332915277781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45941.332915277781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45941.332915277781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45941.332915277781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45941.332915277781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45941.332915277781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45941.332915277781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45941.332915277781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45941.332915277781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45941.332915277781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45941.332915277781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45941.332915277781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45941.332915277781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45941.332915277781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45941.332915277781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45941.332915277781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45941.332915277781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45941.332915277781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45941.332915277781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45941.332915277781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45941.332915277781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45941.332915277781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45941.332915277781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45941.332915277781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45941.332915277781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45941.332915277781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45941.332915277781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45941.332915277781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45941.332915277781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45941.332915277781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45941.332915277781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45941.332915277781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45941.332915277781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45941.332915277781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45941.332915277781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45941.332915277781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45941.332915277781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45941.332915277781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45941.332915277781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45941.332915277781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45941.332915277781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45941.332915277781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45941.332915277781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45941.332915277781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45941.332915277781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45941.332915277781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45941.332915277781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45941.332915277781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45941.332915277781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45941.332915277781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45941.332915277781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45941.332915277781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45941.332915277781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45941.332915277781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45941.332915277781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45941.332915277781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45941.332915277781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45941.332915277781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45941.332915277781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45941.332915277781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45941.332915277781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45941.332915277781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45941.332915277781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45941.332915277781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45941.332915277781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45941.332915277781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45941.332915277781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45941.332915277781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45941.332915277781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45941.332915277781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45941.332915277781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45941.332915277781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45941.332915277781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45941.332915277781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45941.332915277781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45941.332915277781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45941.332915277781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45941.332915277781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45941.332915277781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45941.332915277781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45941.332915277781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45941.332915277781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45941.332915277781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45941.332915277781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45941.332915277781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45941.332915277781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45941.332915277781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45941.332915277781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45941.332915277781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45941.332915277781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45941.332915277781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45941.332915277781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45941.332915277781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45941.332915277781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45941.332915277781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45941.332915277781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45941.332915277781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45941.332915277781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45941.332915277781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45941.332915277781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45941.332915277781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45941.332915277781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45941.332915277781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45941.332915277781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45941.332915277781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45941.332915277781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45941.332915277781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45941.332915277781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45941.332915277781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45941.332915277781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45941.332915277781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45941.332915277781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45941.332915277781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45941.332915277781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45941.332915277781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45941.332915277781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45941.332915277781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45941.332915277781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45941.332915277781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45941.332915277781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45941.332915277781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45941.332915277781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45941.332915277781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45941.332915277781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45941.332915277781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45941.332915277781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45941.332915277781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45941.332915277781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45941.332915277781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45941.332915277781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45941.332915277781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45941.332915277781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45941.332915277781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45941.332915277781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45941.332915277781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45941.332915277781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45941.332915277781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45941.332915277781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45941.332915277781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45941.332915277781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45941.332915277781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45941.332915277781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45941.332915277781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45941.332915277781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45941.332915277781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45941.332915277781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45941.332915277781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45941.332915277781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45941.332915277781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45941.332915277781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45941.332915277781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45941.332915277781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45941.332915277781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45941.332915277781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45941.332915277781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45941.332915277781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45941.332915277781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45941.332915277781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45941.332915277781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45941.332915277781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45941.332915277781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45941.332915277781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45941.332915277781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45941.332915277781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45941.332915277781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45941.332915277781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45941.332915277781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45941.332915277781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45941.332915277781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45941.332915277781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45941.332915277781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45941.332915277781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45941.332915277781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45941.332915277781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45941.332915277781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45941.332915277781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45941.332915277781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45941.332915277781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45941.332915277781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45941.332915277781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45941.332915277781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45941.332915277781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45941.332915277781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45941.332915277781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45941.332915277781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45941.332915277781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45941.332915277781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45941.332915277781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45941.332915277781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45941.332915277781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45941.332915277781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45941.332915277781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45941.332915277781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45941.332915277781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45941.332915277781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45941.332915277781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45941.332915277781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45941.332915277781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45941.332915277781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45941.332915277781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45941.332915277781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45941.332915277781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45941.332915277781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45941.332915277781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45941.332915277781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45941.332915277781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45941.332915277781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45941.332915277781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45941.332915277781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45941.332915277781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45941.332915277781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45941.332915277781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45941.332915277781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45941.332915277781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45941.332915277781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45941.332915277781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45941.332915277781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45941.332915277781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45941.332915277781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45941.332915277781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45941.332915277781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45941.332915277781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45941.332915277781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45941.332915277781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45941.332915277781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45941.332915277781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45941.332915277781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45941.332915277781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45941.332915277781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45941.332915277781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45941.332915277781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45941.332915277781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45941.332915277781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45941.332915277781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45941.332915277781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45941.332915277781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45941.332915277781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45941.332915277781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45941.332915277781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45941.332915277781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45941.332915277781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45941.332915277781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45941.332915277781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45941.332915277781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45941.332915277781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45941.332915277781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45941.332915277781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45941.332915277781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45941.332915277781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45941.332915277781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45941.332915277781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45941.332915277781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45941.332915277781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45941.332915277781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45941.332915277781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45941.332915277781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45941.332915277781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45941.332915277781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45941.332915277781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45941.332915277781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45941.332915277781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45941.332915277781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45941.332915277781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45941.332915277781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45941.332915277781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45941.332915277781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45941.332915277781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45941.332915277781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45941.332915277781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45941.332915277781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45941.332915277781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45941.332915277781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45941.332915277781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45941.332915277781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45941.332915277781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45941.332915277781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45941.332915277781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45941.332915277781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45941.332915277781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45941.332915277781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45941.332915277781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45941.332915277781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45941.332915277781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45941.332915277781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45941.332915277781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45941.332915277781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45941.332915277781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45941.332915277781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45941.332915277781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45941.332915277781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45941.332915277781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45941.332915277781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45941.332915277781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45941.332915277781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45941.332915277781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45941.332915277781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45941.332915277781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45941.332915277781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45941.332915277781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45941.332915277781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45941.332915277781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45941.332915277781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45941.332915277781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45941.332915277781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45941.332915277781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45941.332915277781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45941.332915277781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45941.332915277781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45941.332915277781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45941.332915277781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45941.332915277781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45941.332915277781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45941.332915277781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45941.332915277781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45941.332915277781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45941.332915277781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45941.332915277781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45941.332915277781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45941.332915277781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45941.332915277781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45941.332915277781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45941.332915277781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45941.332915277781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45941.332915277781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45941.332915277781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45941.332915277781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45941.332915277781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45941.332915277781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45941.332915277781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45941.332915277781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45941.332915277781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45941.332915277781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45941.332915277781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45941.332915277781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45941.332915277781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45941.332915277781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45941.332915277781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45941.332915277781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45941.332915277781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45941.332915277781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45941.332915277781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45941.332915277781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45941.332915277781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45941.332915277781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45941.332915277781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45941.332915277781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45941.332915277781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45941.332915277781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45941.332915277781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45941.332915277781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45941.332915277781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45941.332915277781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45941.332915277781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45941.332915277781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45941.332915277781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45941.332915277781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45941.332915277781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45941.332915277781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45941.332915277781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45941.332915277781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45941.332915277781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45941.332915277781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45941.332915277781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45941.332915277781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45941.332915277781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45941.332915277781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45941.332915277781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45941.332915277781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45941.332915277781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45941.332915277781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45941.332915277781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45941.332915277781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45941.332915277781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45941.332915277781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45941.332915277781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45941.332915277781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45941.332915277781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45941.332915277781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45941.332915277781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45941.332915277781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45941.332915277781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45941.332915277781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45941.332915277781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45941.332915277781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45941.332915277781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45941.332915277781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45941.332915277781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45941.332915277781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45941.332915277781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45941.332915277781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45941.332915277781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45941.332915277781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45941.332915277781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45941.332915277781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45941.332915277781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45941.332915277781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45941.332915277781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45941.332915277781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45941.332915277781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45941.332915277781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45941.332915277781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45941.332915277781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45941.332915277781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45941.332915277781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45941.332915277781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45941.332915277781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45941.332915277781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45941.332915277781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45941.332915277781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45941.332915277781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45941.332915277781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45941.332915277781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45941.332915277781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45941.332915277781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45941.332915277781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45941.332915277781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45941.332915277781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45941.332915277781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45941.332915277781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45941.332915277781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45941.332915277781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45941.332915277781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45941.332915277781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45941.332915277781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45941.332915277781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45941.332915277781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45941.332915277781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45941.332915277781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45941.332915277781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45941.332915277781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45941.332915277781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45941.332915277781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45941.332915277781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45941.332915277781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45941.332915277781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45941.332915277781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45941.332915277781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45941.332915277781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45941.332915277781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45941.332915277781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45941.332915277781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45941.332915277781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45941.332915277781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45941.332915277781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45941.332915277781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45941.332915277781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45941.332915277781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45941.332915277781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45941.332915277781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45941.332915277781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45941.332915277781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45941.332915277781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45941.332915277781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45941.332915277781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45941.332915277781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45941.332915277781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45941.332915277781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45941.332915277781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45941.332915277781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45941.332915277781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45941.332915277781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45941.332915277781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45941.332915277781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45941.332915277781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45941.332915277781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45941.332915277781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45941.332915277781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45941.332915277781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45941.332915277781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45941.332915277781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45941.332915277781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45941.332915277781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45941.332915277781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45941.332915277781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45941.332915277781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45941.332915277781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45941.332915277781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45941.332915277781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45941.332915277781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45941.332915277781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45941.332915277781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45941.332915277781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45941.332915277781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45941.332915277781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45941.332915277781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45941.332915277781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45941.332915277781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45941.332915277781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45941.332915277781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45941.332915277781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45941.332915277781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45941.332915277781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45941.332915277781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45941.332915277781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45941.332915277781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45941.332915277781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45941.332915277781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45941.332915277781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45941.332915277781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45941.332915277781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45941.332915277781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45941.332915277781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45941.332915277781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45941.332915277781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45941.332915277781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45941.332915277781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45941.332915277781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45941.332915277781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45941.332915277781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45941.332915277781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45941.332915277781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45941.332915277781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45941.332915277781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45941.332915277781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45941.332915277781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45941.332915277781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45941.332915277781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45941.332915277781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45941.332915277781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45941.332915277781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45941.332915277781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45941.332915277781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45941.332915277781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45941.332915277781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45941.332915277781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45941.332915277781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45941.332915277781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45941.332915277781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45941.332915277781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45941.332915277781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45941.332915277781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45941.332915277781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45941.332915277781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45941.332915277781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45941.332915277781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45941.332915277781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45941.332915277781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45941.332915277781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45941.332915277781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45941.332915277781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45941.332915277781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45941.332915277781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45941.332915277781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45941.332915277781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45941.332915277781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45941.332915277781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45941.332915277781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45941.332915277781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45941.332915277781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45941.332915277781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45941.332915277781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45941.332915277781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45941.332915277781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45941.332915277781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45941.332915277781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45941.332915277781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45941.332915277781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45941.332915277781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45941.332915277781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45941.332915277781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45941.332915277781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45941.332915277781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45941.332915277781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45941.332915277781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45941.332915277781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45941.332915277781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45941.332915277781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45941.332915277781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45941.332915277781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45941.332915277781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45941.332915277781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45941.332915277781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45941.332915277781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45941.332915277781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45941.332915277781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45941.332915277781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45941.332915277781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45941.332915277781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45941.332915277781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45941.332915277781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45941.332915277781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45941.332915277781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45941.332915277781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45941.332915277781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45941.332915277781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45941.332915277781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45941.332915277781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45941.332915277781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45941.332915277781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45941.332915277781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45941.332915277781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45941.332915277781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45941.332915277781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45941.332915277781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45941.332915277781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45941.332915277781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45941.332915277781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45941.332915277781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45941.332915277781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45941.332915277781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45941.332915277781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45941.332915277781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45941.332915277781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45941.332915277781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45941.332915277781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45941.332915277781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45941.332915277781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45941.332915277781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45941.332915277781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45941.332915277781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45941.332915277781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45941.332915277781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45941.332915277781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45941.332915277781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45941.332915277781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45941.332915277781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45941.332915277781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45941.332915277781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45941.332915277781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45941.332915277781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45941.332915277781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45941.332915277781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45941.332915277781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45941.332915277781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45941.332915277781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45941.332915277781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45941.332915277781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45941.332915277781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45941.332915277781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45941.332915277781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45941.332915277781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45941.332915277781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45941.332915277781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45941.332915277781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45941.332915277781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45941.332915277781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45941.332915277781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45941.332915277781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45941.332915277781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45941.332915277781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45941.332915277781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45941.332915277781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45941.332915277781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45941.332915277781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45941.332915277781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45941.332915277781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45941.332915277781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45941.332915277781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45941.332915277781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45941.332915277781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45941.332915277781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45941.332915277781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45941.332915277781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45941.332915277781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45941.332915277781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45941.332915277781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45941.332915277781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45941.332915277781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45941.332915277781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45941.332915277781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45941.332915277781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45941.332915277781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45941.332915277781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45941.332915277781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45941.332915277781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45941.332915277781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45941.332915277781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45941.332915277781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45941.332915277781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45941.332915277781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45941.332915277781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45941.332915277781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45941.332915277781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45941.332915277781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45941.332915277781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45941.332915277781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45941.332915277781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45941.332915277781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45941.332915277781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45941.332915277781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45941.332915277781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45941.332915277781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45941.332915277781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45941.332915277781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45941.332915277781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45941.332915277781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45941.332915277781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45941.332915277781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45941.332915277781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45941.332915277781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45941.332915277781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45941.332915277781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45941.332915277781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45941.332915277781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45941.332915277781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45941.332915277781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45941.332915277781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45941.332915277781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45941.332915277781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45941.332915277781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45941.332915277781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45941.332915277781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45941.332915277781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45941.332915277781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45941.332915277781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45941.332915277781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45941.332915277781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45941.332915277781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45941.332915277781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45941.332915277781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45941.332915277781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45941.332915277781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45941.332915277781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45941.332915277781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45941.332915277781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45941.332915277781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45941.332915277781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45941.332915277781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45941.332915277781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237.85219768518436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0.33222083333384944</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4">
        <v>45941.201597222222</v>
      </c>
      <c r="G4" s="132">
        <f ca="1">IFERROR(NOW()-F4,"")</f>
        <v>0.13131805555894971</v>
      </c>
      <c r="H4" s="131">
        <v>45941.195949074077</v>
      </c>
      <c r="I4" s="127" t="str">
        <f>IFERROR(VLOOKUP(D4,DB!A:F,6,0),"")</f>
        <v>SCECO</v>
      </c>
      <c r="J4" s="127" t="str">
        <f>IFERROR(VLOOKUP(D4,DB!A:G,7,0),"")</f>
        <v>Dead</v>
      </c>
      <c r="K4" s="133" t="s">
        <v>39063</v>
      </c>
      <c r="L4" s="129" t="str">
        <f>IFERROR(VLOOKUP(D4,DB!A:I,9,0),"")</f>
        <v>Latis</v>
      </c>
    </row>
    <row r="5" spans="1:16" ht="15" customHeight="1">
      <c r="A5" s="127"/>
      <c r="B5" s="165" t="str">
        <f>IFERROR(VLOOKUP(D5,DB!A:K,11,0),"")</f>
        <v/>
      </c>
      <c r="C5" s="128"/>
      <c r="D5" s="129"/>
      <c r="E5" s="130"/>
      <c r="F5" s="131"/>
      <c r="G5" s="132">
        <f ca="1">IFERROR(NOW()-F5,"")</f>
        <v>45941.332915277781</v>
      </c>
      <c r="H5" s="131"/>
      <c r="I5" s="165" t="str">
        <f>IFERROR(VLOOKUP(D5,DB!A:F,6,0),"")</f>
        <v/>
      </c>
      <c r="J5" s="165" t="str">
        <f>IFERROR(VLOOKUP(D5,DB!A:G,7,0),"")</f>
        <v/>
      </c>
      <c r="K5" s="133"/>
      <c r="L5" s="166" t="str">
        <f>IFERROR(VLOOKUP(D5,DB!A:I,9,0),"")</f>
        <v/>
      </c>
    </row>
    <row r="6" spans="1:16" ht="15" customHeight="1">
      <c r="A6" s="127"/>
      <c r="B6" s="127" t="str">
        <f>IFERROR(VLOOKUP(D6,DB!A:K,11,0),"")</f>
        <v/>
      </c>
      <c r="C6" s="128"/>
      <c r="D6" s="99"/>
      <c r="E6" s="104"/>
      <c r="F6" s="131"/>
      <c r="G6" s="132">
        <f ca="1">IFERROR(NOW()-F6,"")</f>
        <v>45941.332915277781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45941.332915277781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45941.332915277781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45941.332915277781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45941.332915277781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45941.332915277781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45941.332915277781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45941.332915277781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45941.332915277781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45941.332915277781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45941.332915277781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45941.332915277781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45941.332915277781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45941.332915277781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45941.332915277781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45941.332915277781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45941.332915277781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45941.332915277781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45941.332915277781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45941.332915277781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45941.332915277781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45941.332915277781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45941.332915277781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45941.332915277781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45941.332915277781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45941.332915277781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45941.332915277781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45941.332915277781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45941.332915277781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45941.332915277781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45941.332915277781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45941.332915277781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45941.332915277781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45941.332915277781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45941.332915277781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45941.332915277781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45941.332915277781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45941.332915277781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45941.332915277781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45941.332915277781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45941.332915277781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45941.332915277781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45941.332915277781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45941.332915277781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45941.332915277781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45941.332915277781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45941.332915277781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45941.332915277781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45941.332915277781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45941.332915277781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45941.332915277781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45941.332915277781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45941.332915277781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45941.332915277781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45941.332915277781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45941.332915277781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45941.332915277781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45941.332915277781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45941.332915277781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45941.332915277781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45941.332915277781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45941.332915277781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45941.332915277781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45941.332915277781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45941.332915277781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45941.332915277781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45941.332915277781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45941.332915277781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45941.332915277781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45941.332915277781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45941.332915277781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45941.332915277781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45941.332915277781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45941.332915277781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45941.332915277781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45941.332915277781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45941.332915277781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45941.332915277781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45941.332915277781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45941.332915277781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45941.332915277781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45941.332915277781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45941.332915277781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45941.332915277781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45941.332915277781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45941.332915277781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45941.332915277781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45941.332915277781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45941.332915277781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45941.332915277781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45941.332915277781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45941.332915277781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45941.332915277781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45941.332915277781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45941.332915277781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45941.332915277781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45941.332915277781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45941.332915277781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45941.332915277781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45941.332915277781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45941.332915277781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45941.332915277781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45941.332915277781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45941.332915277781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45941.332915277781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45941.332915277781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45941.332915277781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45941.332915277781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45941.332915277781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45941.332915277781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45941.332915277781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45941.332915277781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45941.332915277781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45941.332915277781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45941.332915277781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45941.332915277781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45941.332915277781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45941.332915277781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45941.332915277781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45941.332915277781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45941.332915277781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45941.332915277781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45941.332915277781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45941.332915277781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45941.332915277781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45941.332915277781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45941.332915277781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45941.332915277781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45941.332915277781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45941.332915277781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45941.332915277781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45941.332915277781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45941.332915277781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45941.332915277781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45941.332915277781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45941.332915277781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45941.332915277781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45941.332915277781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45941.332915277781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45941.332915277781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45941.332915277781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45941.332915277781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45941.332915277781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45941.332915277781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45941.332915277781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45941.332915277781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45941.332915277781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45941.332915277781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45941.332915277781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45941.332915277781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45941.332915277781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45941.332915277781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45941.332915277781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45941.332915277781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45941.332915277781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45941.332915277781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45941.332915277781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45941.332915277781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45941.332915277781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45941.332915277781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45941.332915277781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45941.332915277781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45941.332915277781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45941.332915277781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45941.332915277781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45941.332915277781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45941.332915277781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45941.332915277781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45941.332915277781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45941.332915277781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45941.332915277781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45941.332915277781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45941.332915277781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45941.332915277781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45941.332915277781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45941.332915277781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45941.332915277781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45941.332915277781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45941.332915277781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45941.332915277781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45941.332915277781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45941.332915277781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45941.332915277781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45941.332915277781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45941.332915277781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45941.332915277781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45941.332915277781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45941.332915277781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45941.332915277781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45941.332915277781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45941.332915277781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45941.332915277781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45941.332915277781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45941.332915277781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45941.332915277781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45941.332915277781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45941.332915277781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45941.332915277781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45941.332915277781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45941.332915277781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45941.332915277781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45941.332915277781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45941.332915277781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45941.332915277781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45941.332915277781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45941.332915277781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45941.332915277781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45941.332915277781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45941.332915277781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45941.332915277781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45941.332915277781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45941.332915277781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45941.332915277781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45941.332915277781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45941.332915277781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45941.332915277781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45941.332915277781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45941.332915277781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45941.332915277781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45941.332915277781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45941.332915277781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45941.332915277781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45941.332915277781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45941.332915277781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45941.332915277781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45941.332915277781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45941.332915277781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45941.332915277781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45941.332915277781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45941.332915277781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45941.332915277781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45941.332915277781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45941.332915277781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45941.332915277781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45941.332915277781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45941.332915277781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45941.332915277781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45941.332915277781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45941.332915277781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45941.332915277781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45941.332915277781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45941.332915277781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45941.332915277781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45941.332915277781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45941.332915277781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45941.332915277781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45941.332915277781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45941.332915277781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45941.332915277781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45941.332915277781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45941.332915277781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45941.332915277781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45941.332915277781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45941.332915277781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45941.332915277781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45941.332915277781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45941.332915277781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45941.332915277781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45941.332915277781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45941.332915277781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45941.332915277781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45941.332915277781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45941.332915277781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45941.332915277781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45941.332915277781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45941.332915277781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45941.332915277781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45941.332915277781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45941.332915277781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45941.332915277781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45941.332915277781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45941.332915277781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45941.332915277781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45941.332915277781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45941.332915277781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45941.332915277781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45941.332915277781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45941.332915277781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45941.332915277781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45941.332915277781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45941.332915277781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45941.332915277781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45941.332915277781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45941.332915277781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45941.332915277781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45941.332915277781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45941.332915277781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45941.332915277781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45941.332915277781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45941.332915277781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45941.332915277781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45941.332915277781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45941.332915277781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45941.332915277781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45941.332915277781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45941.332915277781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45941.332915277781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45941.332915277781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45941.332915277781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45941.332915277781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45941.332915277781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45941.332915277781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45941.332915277781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45941.332915277781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45941.332915277781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45941.332915277781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45941.332915277781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45941.332915277781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45941.332915277781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45941.332915277781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45941.332915277781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45941.332915277781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45941.332915277781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45941.332915277781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45941.332915277781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45941.332915277781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45941.332915277781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45941.332915277781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45941.332915277781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45941.332915277781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45941.332915277781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45941.332915277781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45941.332915277781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45941.332915277781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45941.332915277781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45941.332915277781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45941.332915277781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45941.332915277781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45941.332915277781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45941.332915277781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45941.332915277781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45941.332915277781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45941.332915277781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45941.332915277781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45941.332915277781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45941.332915277781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45941.332915277781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45941.332915277781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45941.332915277781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45941.332915277781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45941.332915277781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45941.332915277781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45941.332915277781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45941.332915277781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45941.332915277781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45941.332915277781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45941.332915277781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45941.332915277781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45941.332915277781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45941.332915277781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45941.332915277781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45941.332915277781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45941.332915277781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45941.332915277781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45941.332915277781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45941.332915277781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45941.332915277781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45941.332915277781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45941.332915277781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45941.332915277781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45941.332915277781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45941.332915277781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45941.332915277781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45941.332915277781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45941.332915277781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45941.332915277781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45941.332915277781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45941.332915277781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45941.332915277781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45941.332915277781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45941.332915277781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45941.332915277781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45941.332915277781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45941.332915277781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45941.332915277781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45941.332915277781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45941.332915277781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45941.332915277781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45941.332915277781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45941.332915277781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45941.332915277781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45941.332915277781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45941.332915277781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45941.332915277781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45941.332915277781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45941.332915277781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45941.332915277781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45941.332915277781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45941.332915277781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45941.332915277781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45941.332915277781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45941.332915277781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45941.332915277781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45941.332915277781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45941.332915277781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45941.332915277781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45941.332915277781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45941.332915277781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45941.332915277781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45941.332915277781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45941.332915277781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45941.332915277781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45941.332915277781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45941.332915277781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45941.332915277781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45941.332915277781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45941.332915277781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45941.332915277781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45941.332915277781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45941.332915277781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45941.332915277781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45941.332915277781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45941.332915277781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45941.332915277781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45941.332915277781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45941.332915277781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45941.332915277781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45941.332915277781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45941.332915277781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45941.332915277781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45941.332915277781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45941.332915277781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45941.332915277781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45941.332915277781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45941.332915277781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45941.332915277781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45941.332915277781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45941.332915277781</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45941.332915277781</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49.500855092592246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15.144037962963921</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6" ca="1" si="1">IFERROR(NOW()-F4,"")</f>
        <v>45941.332915277781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45941.332915277781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45941.332915277781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45941.332915277781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45941.332915277781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45941.332915277781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45941.332915277781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45941.332915277781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45941.332915277781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45941.332915277781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45941.332915277781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45941.332915277781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45941.332915277781</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45941.332915277781</v>
      </c>
      <c r="H17" s="38"/>
      <c r="I17" s="37" t="str">
        <f>IFERROR(VLOOKUP(D17,DB!A:F,6,0),"")</f>
        <v/>
      </c>
      <c r="J17" s="37" t="str">
        <f>IFERROR(VLOOKUP(D17,DB!A:G,7,0),"")</f>
        <v/>
      </c>
      <c r="K17" s="37"/>
      <c r="L17" s="37" t="str">
        <f>IFERROR(VLOOKUP(D17,DB!A:I,9,0),"")</f>
        <v/>
      </c>
    </row>
    <row r="18" spans="1:12" ht="15">
      <c r="A18" s="84"/>
      <c r="B18" s="84" t="str">
        <f>IFERROR(VLOOKUP(D18,DB!A:K,11,0),"")</f>
        <v/>
      </c>
      <c r="C18" s="84"/>
      <c r="D18" s="167"/>
      <c r="E18" s="84"/>
      <c r="F18" s="123"/>
      <c r="G18" s="124">
        <f t="shared" ca="1" si="2"/>
        <v>45941.332915277781</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45941.332915277781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45941.332915277781</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45941.332915277781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45941.332915277781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45941.332915277781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45941.332915277781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45941.332915277781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45941.332915277781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45941.332915277781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45941.332915277781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45941.332915277781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45941.332915277781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45941.332915277781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45941.332915277781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45941.332915277781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45941.332915277781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45941.332915277781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45941.332915277781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45941.332915277781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45941.332915277781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45941.332915277781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45941.332915277781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45941.332915277781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45941.332915277781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45941.332915277781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45941.332915277781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45941.332915277781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45941.332915277781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45941.332915277781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45941.332915277781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45941.332915277781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45941.332915277781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45941.332915277781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45941.332915277781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45941.332915277781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45941.332915277781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45941.332915277781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45941.332915277781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45941.332915277781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45941.332915277781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45941.332915277781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45941.332915277781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45941.332915277781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45941.332915277781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45941.332915277781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45941.332915277781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45941.332915277781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45941.332915277781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45941.332915277781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45941.332915277781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45941.332915277781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45941.332915277781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45941.332915277781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45941.332915277781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45941.332915277781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45941.332915277781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45941.332915277781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45941.332915277781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45941.332915277781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45941.332915277781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45941.332915277781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45941.332915277781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45941.332915277781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45941.332915277781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45941.332915277781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45941.332915277781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45941.332915277781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45941.332915277781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45941.332915277781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45941.332915277781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45941.332915277781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45941.332915277781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45941.332915277781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45941.332915277781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45941.332915277781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45941.332915277781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45941.332915277781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45941.332915277781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45941.332915277781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45941.332915277781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45941.332915277781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45941.332915277781</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45941.332915277781</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14.560068055558077</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1.8038527777825948</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7.4519430555592407</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0.30895694444916444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8" t="str">
        <f>IFERROR(VLOOKUP(D6,DB!A:K,11,0),"")</f>
        <v>R6</v>
      </c>
      <c r="C6" s="148">
        <v>2</v>
      </c>
      <c r="D6" s="148" t="s">
        <v>31933</v>
      </c>
      <c r="E6" s="148" t="s">
        <v>38964</v>
      </c>
      <c r="F6" s="150">
        <v>45941.318576388891</v>
      </c>
      <c r="G6" s="151">
        <f ca="1">IFERROR(NOW()-F6,"-")</f>
        <v>1.4338888890051749E-2</v>
      </c>
      <c r="H6" s="152">
        <v>45941.283668981479</v>
      </c>
      <c r="I6" s="148" t="str">
        <f>IFERROR(VLOOKUP(D6,DB!A:F,6,0),"")</f>
        <v>SCECO</v>
      </c>
      <c r="J6" s="148" t="str">
        <f>IFERROR(VLOOKUP(D6,DB!A:G,7,0),"")</f>
        <v>Dead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39078</v>
      </c>
      <c r="B7" s="148" t="str">
        <f>IFERROR(VLOOKUP(D7,DB!A:K,11,0),"")</f>
        <v>R6</v>
      </c>
      <c r="C7" s="148">
        <v>4</v>
      </c>
      <c r="D7" s="148" t="s">
        <v>38903</v>
      </c>
      <c r="E7" s="148" t="s">
        <v>38964</v>
      </c>
      <c r="F7" s="150">
        <v>45941.32471064815</v>
      </c>
      <c r="G7" s="151">
        <f ca="1">IFERROR(NOW()-F7,"-")</f>
        <v>8.2046296301996335E-3</v>
      </c>
      <c r="H7" s="152">
        <v>45941.314340277779</v>
      </c>
      <c r="I7" s="148" t="str">
        <f>IFERROR(VLOOKUP(D7,DB!A:F,6,0),"")</f>
        <v>SCECO</v>
      </c>
      <c r="J7" s="148" t="str">
        <f>IFERROR(VLOOKUP(D7,DB!A:G,7,0),"")</f>
        <v>Dead</v>
      </c>
      <c r="K7" s="148" t="s">
        <v>39079</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45941.332915277781</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45941.332915277781</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45941.332915277781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45941.332915277781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45941.332915277781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45941.332915277781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45941.332915277781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45941.332915277781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45941.332915277781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45941.332915277781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45941.332915277781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45941.332915277781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45941.332915277781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45941.332915277781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45941.332915277781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45941.332915277781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45941.332915277781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45941.332915277781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45941.332915277781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45941.332915277781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45941.332915277781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45941.332915277781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45941.332915277781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45941.332915277781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45941.332915277781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45941.332915277781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45941.332915277781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45941.332915277781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45941.332915277781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45941.332915277781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45941.332915277781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45941.332915277781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45941.332915277781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45941.332915277781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45941.332915277781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45941.332915277781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45941.332915277781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45941.332915277781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45941.332915277781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45941.332915277781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45941.332915277781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45941.332915277781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45941.332915277781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45941.332915277781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45941.332915277781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45941.332915277781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45941.332915277781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45941.332915277781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45941.332915277781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45941.332915277781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45941.332915277781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45941.332915277781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45941.332915277781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45941.332915277781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45941.332915277781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45941.332915277781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45941.332915277781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45941.332915277781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45941.332915277781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45941.332915277781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45941.332915277781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45941.332915277781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45941.332915277781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45941.332915277781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45941.332915277781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45941.332915277781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45941.332915277781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45941.332915277781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45941.332915277781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45941.332915277781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45941.332915277781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45941.332915277781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45941.332915277781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45941.332915277781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45941.332915277781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45941.332915277781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45941.332915277781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45941.332915277781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45941.332915277781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45941.332915277781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45941.332915277781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45941.332915277781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45941.332915277781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45941.332915277781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45941.332915277781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45941.332915277781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45941.332915277781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45941.332915277781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45941.332915277781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45941.332915277781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45941.332915277781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45941.332915277781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45941.332915277781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45941.332915277781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45941.332915277781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45941.332915277781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45941.332915277781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45941.332915277781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45941.332915277781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45941.332915277781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45941.332915277781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45941.332915277781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45941.332915277781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45941.332915277781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45941.332915277781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45941.332915277781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45941.332915277781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45941.332915277781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45941.332915277781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45941.332915277781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45941.332915277781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45941.332915277781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45941.332915277781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45941.332915277781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45941.332915277781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45941.332915277781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45941.332915277781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45941.332915277781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45941.332915277781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45941.332915277781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45941.332915277781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45941.332915277781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45941.332915277781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45941.332915277781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45941.332915277781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45941.332915277781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45941.332915277781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45941.332915277781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45941.332915277781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45941.332915277781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45941.332915277781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45941.332915277781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45941.332915277781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45941.332915277781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45941.332915277781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45941.332915277781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45941.332915277781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45941.332915277781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45941.332915277781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45941.332915277781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45941.332915277781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45941.332915277781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45941.332915277781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45941.332915277781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45941.332915277781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45941.332915277781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45941.332915277781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45941.332915277781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45941.332915277781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45941.332915277781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45941.332915277781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45941.332915277781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45941.332915277781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45941.332915277781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45941.332915277781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45941.332915277781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45941.332915277781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45941.332915277781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45941.332915277781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45941.332915277781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45941.332915277781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45941.332915277781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45941.332915277781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45941.332915277781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45941.332915277781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45941.332915277781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45941.332915277781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45941.332915277781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45941.332915277781</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